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916" activeTab="2"/>
  </bookViews>
  <sheets>
    <sheet name="AL-1" sheetId="1" r:id="rId1"/>
    <sheet name="AL-2" sheetId="2" r:id="rId2"/>
    <sheet name="AL-2 (A)" sheetId="3" r:id="rId3"/>
    <sheet name="AL-3" sheetId="4" r:id="rId4"/>
    <sheet name="AL-3 (B)" sheetId="5" r:id="rId5"/>
    <sheet name="AL-4" sheetId="6" r:id="rId6"/>
    <sheet name="AL-5" sheetId="7" r:id="rId7"/>
    <sheet name="BL-1" sheetId="8" r:id="rId8"/>
    <sheet name="BL-2" sheetId="9" r:id="rId9"/>
    <sheet name="BL-3" sheetId="10" r:id="rId10"/>
    <sheet name="BL-4" sheetId="11" r:id="rId11"/>
    <sheet name="BL-5" sheetId="12" r:id="rId12"/>
    <sheet name="BL-6" sheetId="13" r:id="rId13"/>
    <sheet name="BL-7" sheetId="14" r:id="rId14"/>
    <sheet name="BL-8" sheetId="15" r:id="rId15"/>
    <sheet name="BL-9 " sheetId="16" r:id="rId16"/>
    <sheet name="CL-1" sheetId="17" r:id="rId17"/>
    <sheet name="CL-2" sheetId="18" r:id="rId18"/>
    <sheet name="CL-3" sheetId="19" r:id="rId19"/>
    <sheet name="CL-3 (B)" sheetId="20" r:id="rId20"/>
    <sheet name="CL-4" sheetId="21" r:id="rId21"/>
    <sheet name="CL-4 (A)" sheetId="22" r:id="rId22"/>
    <sheet name="CL-5" sheetId="23" r:id="rId23"/>
    <sheet name="CL-6" sheetId="24" r:id="rId24"/>
    <sheet name="CL-7" sheetId="25" r:id="rId25"/>
    <sheet name="CL-7 (B-1) B" sheetId="26" r:id="rId26"/>
    <sheet name="CL-8" sheetId="27" r:id="rId27"/>
    <sheet name="CL-9" sheetId="28" r:id="rId28"/>
    <sheet name="CL-10" sheetId="29" r:id="rId29"/>
    <sheet name="CL-10 (B) " sheetId="30" r:id="rId30"/>
    <sheet name="DL-1" sheetId="31" r:id="rId31"/>
    <sheet name="DL-2" sheetId="32" r:id="rId32"/>
    <sheet name="DL-3" sheetId="33" r:id="rId33"/>
    <sheet name="DL-4" sheetId="34" r:id="rId34"/>
    <sheet name="DL-5" sheetId="35" r:id="rId35"/>
    <sheet name="DL-6" sheetId="36" r:id="rId36"/>
    <sheet name="DL-6 (A)" sheetId="37" r:id="rId37"/>
    <sheet name="DL-6 (B)" sheetId="38" r:id="rId38"/>
    <sheet name=" DL-7" sheetId="39" r:id="rId39"/>
    <sheet name=" DL-8 " sheetId="40" r:id="rId40"/>
    <sheet name=" DL-9" sheetId="41" r:id="rId41"/>
    <sheet name="DL-10" sheetId="42" r:id="rId42"/>
    <sheet name="DL-11" sheetId="43" r:id="rId43"/>
    <sheet name="DL-12" sheetId="44" r:id="rId44"/>
  </sheets>
  <definedNames>
    <definedName name="_xlnm.Print_Area" localSheetId="8">'BL-2'!$A$1:$F$25</definedName>
    <definedName name="_xlnm.Print_Area" localSheetId="9">'BL-3'!$A$3:$G$10</definedName>
    <definedName name="_xlnm.Print_Area" localSheetId="10">'BL-4'!$B$1:$G$25</definedName>
    <definedName name="_xlnm.Print_Area" localSheetId="11">'BL-5'!$A$1:$F$21</definedName>
    <definedName name="_xlnm.Print_Area" localSheetId="15">'BL-9 '!$A$1:$F$26</definedName>
    <definedName name="_xlnm.Print_Area" localSheetId="16">'CL-1'!$B$1:$G$28</definedName>
    <definedName name="_xlnm.Print_Area" localSheetId="28">'CL-10'!$A$3:$E$17</definedName>
    <definedName name="_xlnm.Print_Area" localSheetId="29">'CL-10 (B) '!$A$3:$J$31</definedName>
    <definedName name="_xlnm.Print_Area" localSheetId="17">'CL-2'!$A$1:$H$20</definedName>
    <definedName name="_xlnm.Print_Area" localSheetId="18">'CL-3'!$B$1:$K$28</definedName>
    <definedName name="_xlnm.Print_Area" localSheetId="19">'CL-3 (B)'!$A$2:$F$25</definedName>
    <definedName name="_xlnm.Print_Area" localSheetId="20">'CL-4'!$B$2:$G$29</definedName>
    <definedName name="_xlnm.Print_Area" localSheetId="22">'CL-5'!$A$2:$F$19</definedName>
    <definedName name="_xlnm.Print_Area" localSheetId="24">'CL-7'!$A$2:$F$18</definedName>
    <definedName name="_xlnm.Print_Area" localSheetId="26">'CL-8'!$A$3:$F$26</definedName>
    <definedName name="_xlnm.Print_Area" localSheetId="30">'DL-1'!$A$2:$H$30</definedName>
    <definedName name="_xlnm.Print_Area" localSheetId="41">'DL-10'!$A$3:$F$31</definedName>
    <definedName name="_xlnm.Print_Area" localSheetId="42">'DL-11'!$A$1:$F$31</definedName>
    <definedName name="_xlnm.Print_Area" localSheetId="43">'DL-12'!$A$3:$F$31</definedName>
    <definedName name="_xlnm.Print_Area" localSheetId="31">'DL-2'!$A$2:$I$28</definedName>
    <definedName name="_xlnm.Print_Area" localSheetId="32">'DL-3'!$A$3:$F$26</definedName>
    <definedName name="_xlnm.Print_Area" localSheetId="33">'DL-4'!$A$4:$L$12</definedName>
    <definedName name="_xlnm.Print_Area" localSheetId="34">'DL-5'!$A$2:$F$27</definedName>
    <definedName name="_xlnm.Print_Area" localSheetId="35">'DL-6'!$A$2:$F$27</definedName>
    <definedName name="_xlnm.Print_Area" localSheetId="36">'DL-6 (A)'!$A$2:$F$15</definedName>
    <definedName name="_xlnm.Print_Area" localSheetId="37">'DL-6 (B)'!$A$2:$F$15</definedName>
    <definedName name="_xlnm.Print_Titles" localSheetId="7">'BL-1'!$6:$7</definedName>
    <definedName name="_xlnm.Print_Titles" localSheetId="12">'BL-6'!$6:$6</definedName>
    <definedName name="_xlnm.Print_Titles" localSheetId="13">'BL-7'!$6:$6</definedName>
    <definedName name="_xlnm.Print_Titles" localSheetId="14">'BL-8'!$6:$6</definedName>
  </definedNames>
  <calcPr fullCalcOnLoad="1"/>
</workbook>
</file>

<file path=xl/sharedStrings.xml><?xml version="1.0" encoding="utf-8"?>
<sst xmlns="http://schemas.openxmlformats.org/spreadsheetml/2006/main" count="1955" uniqueCount="453">
  <si>
    <t>S.No.</t>
  </si>
  <si>
    <t>Particulars</t>
  </si>
  <si>
    <t>Unit</t>
  </si>
  <si>
    <t>For 280 Kg. 9.1 Mtr. Long PCC poles</t>
  </si>
  <si>
    <t>For 60 Kg./ Mtr 9.0 Mtr. Long Rail poles</t>
  </si>
  <si>
    <t>Survey</t>
  </si>
  <si>
    <t>Tree cutting</t>
  </si>
  <si>
    <t>Approach Clearence</t>
  </si>
  <si>
    <t>Pit digging</t>
  </si>
  <si>
    <t>Stay Pit digging</t>
  </si>
  <si>
    <t>Transportation of pole from road side to pole pit for a lead of 1.0 Km.</t>
  </si>
  <si>
    <t>Shifting of materials (other No than pole) to pole pits</t>
  </si>
  <si>
    <t>Concreting of stay and base pad for poles</t>
  </si>
  <si>
    <t>(i) For PCC poles</t>
  </si>
  <si>
    <t>(ii) For Rail poles</t>
  </si>
  <si>
    <t>Anti climbing devices and danger board.</t>
  </si>
  <si>
    <t>Painting and numbering etc.</t>
  </si>
  <si>
    <t xml:space="preserve">Stringing of line </t>
  </si>
  <si>
    <t>Carpet guarding</t>
  </si>
  <si>
    <t xml:space="preserve">Twisting of jointing sleves </t>
  </si>
  <si>
    <t>Km.</t>
  </si>
  <si>
    <t>No.</t>
  </si>
  <si>
    <t>Cft</t>
  </si>
  <si>
    <t>Span</t>
  </si>
  <si>
    <t>Shifting of materials to pole pit</t>
  </si>
  <si>
    <t>Cross arm fixing complete including insulator etc.</t>
  </si>
  <si>
    <t>Concreting of stay and poles</t>
  </si>
  <si>
    <t>Stay erection complete</t>
  </si>
  <si>
    <t>Set</t>
  </si>
  <si>
    <t>Cft.</t>
  </si>
  <si>
    <t>Shifting of materials to pole pits</t>
  </si>
  <si>
    <t xml:space="preserve">Transportation of pole from road side to pole pit </t>
  </si>
  <si>
    <t>Concreting of poles</t>
  </si>
  <si>
    <t>Fixing of T-clamps for jumpering</t>
  </si>
  <si>
    <t>Painting of structure.</t>
  </si>
  <si>
    <t>L.S.</t>
  </si>
  <si>
    <t>Cross arm fixing with insulator HW including channel for AB switch</t>
  </si>
  <si>
    <t>Fixing of isolator complete with operating handle.</t>
  </si>
  <si>
    <t>Stringing of double conductor including jumpering and fixing of terminal clamps etc.</t>
  </si>
  <si>
    <t xml:space="preserve">Fixing of T-clamps for jumpering </t>
  </si>
  <si>
    <t>Painting of Structure</t>
  </si>
  <si>
    <t>Anti climbing devices and danger board fixing</t>
  </si>
  <si>
    <t>Anticlimbing devices and danger board fixing</t>
  </si>
  <si>
    <t>Each</t>
  </si>
  <si>
    <t>Fixing of LA Set</t>
  </si>
  <si>
    <t xml:space="preserve">Handling and installation of transformer on structure </t>
  </si>
  <si>
    <t>Fixing of D.O fuse complete with base channel</t>
  </si>
  <si>
    <t>Stay pit digging</t>
  </si>
  <si>
    <t>Fixing of 5 Pin cross arm</t>
  </si>
  <si>
    <t>Concreting of supports</t>
  </si>
  <si>
    <t>Pole erection complete with earthing</t>
  </si>
  <si>
    <t>Labour Charges per Km. of LT line on R.S. Joist</t>
  </si>
  <si>
    <t>3P 5W LT line on RSJ 125x70 mm Max span 45 Mtr.</t>
  </si>
  <si>
    <t>3P 5W LT line on RSJ 175x85 mm Max span 65 Mtr.</t>
  </si>
  <si>
    <t>Stay erection complete with binding of stay wire.</t>
  </si>
  <si>
    <t>Painting and numbering etc including steel support</t>
  </si>
  <si>
    <t>For 60 Kg./ Mtr 13 Mtr. Long Rail poles</t>
  </si>
  <si>
    <t>Earthing of S/s including pit digging laying and conecting wires to supports X-mer etc.</t>
  </si>
  <si>
    <t>Painting of Hardware and numbering of poles including steel pole.</t>
  </si>
  <si>
    <t>Shifting of materials (Other than pole) to pole pits in case of:</t>
  </si>
  <si>
    <t>(b) Yard lighting</t>
  </si>
  <si>
    <t xml:space="preserve">Cross arm fixing complete including insulator etc. </t>
  </si>
  <si>
    <t>Pole erection complete</t>
  </si>
  <si>
    <t>(ii) Bus bar structure.</t>
  </si>
  <si>
    <t>Digging and concreting of foundation of X-mer</t>
  </si>
  <si>
    <t>Digging and concreting of foundation of VCB.</t>
  </si>
  <si>
    <t>Digging of trenches, pits &amp; laying out earthing mat, interconnection etc.</t>
  </si>
  <si>
    <t xml:space="preserve">Painting of channels and supports </t>
  </si>
  <si>
    <t>Handling &amp; installation of station X-mer.</t>
  </si>
  <si>
    <t>Fixing of LT switch box complete &amp; crimping.</t>
  </si>
  <si>
    <t>Handling &amp; installation of battery charger &amp; distn. Board.</t>
  </si>
  <si>
    <t>DC cabling from distn. Board to yard connection.</t>
  </si>
  <si>
    <t>Fixing arrangement of search light of support &amp; handling and fixing of search light.</t>
  </si>
  <si>
    <t>Jumpering of DO fuse, AB switch &amp; transformer and fixing of terminal clamps.</t>
  </si>
  <si>
    <t>Total labour charges.</t>
  </si>
  <si>
    <t xml:space="preserve">Total Labour Charges. (Rounded off) </t>
  </si>
  <si>
    <t>Qty.</t>
  </si>
  <si>
    <t>Amt. (Rs)</t>
  </si>
  <si>
    <t>LS</t>
  </si>
  <si>
    <t>Set.</t>
  </si>
  <si>
    <t>Rate</t>
  </si>
  <si>
    <t xml:space="preserve">Amt. </t>
  </si>
  <si>
    <t>S. No.</t>
  </si>
  <si>
    <t>Cross arm fixing complete with top clamp</t>
  </si>
  <si>
    <t>Amount</t>
  </si>
  <si>
    <t>Job</t>
  </si>
  <si>
    <t>Installation &amp; commissioning  of DT Meter</t>
  </si>
  <si>
    <t>Diamond Guarding</t>
  </si>
  <si>
    <t>Pair</t>
  </si>
  <si>
    <t xml:space="preserve">Rate </t>
  </si>
  <si>
    <t xml:space="preserve">Diamond guarding </t>
  </si>
  <si>
    <t>Shifting of materials (Other than pole) to pole pits</t>
  </si>
  <si>
    <t>Stringing of Dog ACSR conductor with fixing of terminal clamps.</t>
  </si>
  <si>
    <t>1.6 MVA</t>
  </si>
  <si>
    <t>3.15 MVA</t>
  </si>
  <si>
    <t>5.0 MVA</t>
  </si>
  <si>
    <t>Assembling,</t>
  </si>
  <si>
    <t>Cross arm fixing with insulator HW with insulator etc.</t>
  </si>
  <si>
    <t>TOTAL</t>
  </si>
  <si>
    <t>Levelling &amp; Metalling</t>
  </si>
  <si>
    <t>Carpet guarding.</t>
  </si>
  <si>
    <t>Painting of cross arm and numbering of poles etc.</t>
  </si>
  <si>
    <t>Insulator fixing with G.I. Pin</t>
  </si>
  <si>
    <t xml:space="preserve">DC Cross arm fixing </t>
  </si>
  <si>
    <t>Insulator fixing with hardware</t>
  </si>
  <si>
    <t xml:space="preserve">Carpet guarding </t>
  </si>
  <si>
    <t>Transportation of pole from road side to pole pit for a lead of 1 Km.</t>
  </si>
  <si>
    <t xml:space="preserve">Painting of cross arm &amp; numbering of poles </t>
  </si>
  <si>
    <t xml:space="preserve">Insulator fixing with GI Pin </t>
  </si>
  <si>
    <t>Stringing of line (Weasel) all three conductor</t>
  </si>
  <si>
    <t>Stringing of line (Rabbit) all three conductor</t>
  </si>
  <si>
    <t>Painting of cross arm &amp; numbering of poles.</t>
  </si>
  <si>
    <t>DC Cross arm fixing complete including insulator</t>
  </si>
  <si>
    <t xml:space="preserve">Stringing of line (Weasel) all three conductor </t>
  </si>
  <si>
    <t>Insulator fixing with GI Pin</t>
  </si>
  <si>
    <t xml:space="preserve">Stringing of line (Rabbit) all three conductor  </t>
  </si>
  <si>
    <t xml:space="preserve">Stringing of line (Raccoon) all three conductor  </t>
  </si>
  <si>
    <t>DC Cross arm fixing complete including insulator etc.</t>
  </si>
  <si>
    <t>Painting of cross arm, pole  and numbering of poles etc.</t>
  </si>
  <si>
    <t>(i) 3P 5W (4 Weasel + 1 Squirrel)</t>
  </si>
  <si>
    <t>(ii) 3P 4W (3 Weasel + 1 Squirrel)</t>
  </si>
  <si>
    <t>(ii) 1P 3W (2 Weasel + 1 Squirrel)</t>
  </si>
  <si>
    <t>(i) Squirrel  Conductor</t>
  </si>
  <si>
    <t>(ii) Weasel Conductor</t>
  </si>
  <si>
    <t>(iii) Rabbit Conductor</t>
  </si>
  <si>
    <t>Painting of cross arm and numbering of poles.</t>
  </si>
  <si>
    <t>Stringing of line 3 Ph. 5 Wire</t>
  </si>
  <si>
    <t>Painting of cross arm, pole and numbering of poles</t>
  </si>
  <si>
    <t>Handling &amp; Installation of batteries.</t>
  </si>
  <si>
    <t>Stringing of DOG conductor including jumpering .</t>
  </si>
  <si>
    <t>Stringing of DOG ACSR conductor with fixing of terminal clamps.</t>
  </si>
  <si>
    <t>The rates are proposed for normal soil conditions.  In case of soft rock &amp; hard rock, the rates of pit digging will be taken as two times and ten times respectively as compare to the rates applicable for normal soil.</t>
  </si>
  <si>
    <t>Pit digging 7 feet depth</t>
  </si>
  <si>
    <t>Schedule of Labour Charges For Power Transformer in parallel excluding bay.</t>
  </si>
  <si>
    <t>Handling &amp; installation of VCB on foundation</t>
  </si>
  <si>
    <t>Digging of pits &amp; laying out earthing mat, interconnection etc.</t>
  </si>
  <si>
    <t>Particular</t>
  </si>
  <si>
    <t>Shifting of materials to pole pits.</t>
  </si>
  <si>
    <t>Mtr.</t>
  </si>
  <si>
    <t>Fixing of LA Set (2 Nos.)</t>
  </si>
  <si>
    <t>Pin Insulator fixing with GI pins.</t>
  </si>
  <si>
    <t>Anti Climbing devices and danger board fixing</t>
  </si>
  <si>
    <t>Twisting for jointing sleeves</t>
  </si>
  <si>
    <t>DC/ V Cross arm fixing complete including insulator</t>
  </si>
  <si>
    <t>Rate Rs.</t>
  </si>
  <si>
    <t xml:space="preserve"> Amount Rs.</t>
  </si>
  <si>
    <t xml:space="preserve">Note:- In 3 Phase 4 Wire LT system, 4th conductor i.e. neutral conductor will be returned to area stores and depreciated value of neutral conductor will be reduced at the time of estimate framing. L.T. R, Y and B Phase conductor will be reutilised and where ever new conductor for 11 KV line required, the same may be incorporated in the estimate. </t>
  </si>
  <si>
    <t>Installation &amp; commissioning  of TPN switch &amp; DT Meter</t>
  </si>
  <si>
    <t>Laying of PVC insulated cable 16 sqmm 2 core unarmoured with 4 mm G.I. wire.</t>
  </si>
  <si>
    <t xml:space="preserve">Mtr. </t>
  </si>
  <si>
    <t>Labour Schedule for Conversion of 1 Km. 3 Phase 5 Wire LT line into 11 KV line</t>
  </si>
  <si>
    <t>Laying of PVC insulated cable 16 Sqmm 2 Core unarmoured with 4 mm G.I. wire</t>
  </si>
  <si>
    <t>Carpet guarding with stay</t>
  </si>
  <si>
    <t>Carpet guarding without stay.</t>
  </si>
  <si>
    <t>Carpet guarding with stay.</t>
  </si>
  <si>
    <t>Stringing of line squirrel conductor.</t>
  </si>
  <si>
    <t>Stringing of line squirrel Conductor.</t>
  </si>
  <si>
    <t>Earthing pit digging and laying of earth pipe complete.</t>
  </si>
  <si>
    <t>Joining kit labour charges.</t>
  </si>
  <si>
    <t>Rate (Rs)</t>
  </si>
  <si>
    <t>Insulator fixing with GI Pin.</t>
  </si>
  <si>
    <t>Stringing of line (Weasel) all three conductor.</t>
  </si>
  <si>
    <t>Pole Pit digging</t>
  </si>
  <si>
    <t>(i) RSJ</t>
  </si>
  <si>
    <t>(ii) H.Beam</t>
  </si>
  <si>
    <t>Shifting of material to pole pits</t>
  </si>
  <si>
    <t>Transportation of pole from Road side to pole pit</t>
  </si>
  <si>
    <t>Cross arm fixing complete.</t>
  </si>
  <si>
    <t>6 (a)</t>
  </si>
  <si>
    <t>(b)</t>
  </si>
  <si>
    <t>Concreting</t>
  </si>
  <si>
    <t>Fixing of LA set.</t>
  </si>
  <si>
    <t>Anticlimbing device and danger board fixing</t>
  </si>
  <si>
    <t>Painting of HW/No. of pole</t>
  </si>
  <si>
    <t>Fixing of LT distribution of Box</t>
  </si>
  <si>
    <t>Handling/ Inst. Of Transformer</t>
  </si>
  <si>
    <t>Earthing of S/s</t>
  </si>
  <si>
    <t>Fixing of DO fuse unit</t>
  </si>
  <si>
    <t>Fixing of AB Switch</t>
  </si>
  <si>
    <t>Cable trench excavation 1000x0.6x1=600 ordinary soil.</t>
  </si>
  <si>
    <t>Laying of cable in trench, refilling &amp; cosolidction</t>
  </si>
  <si>
    <t>Making of straight through</t>
  </si>
  <si>
    <t>Making of cable terminactions</t>
  </si>
  <si>
    <t>Covering of cable with tiles</t>
  </si>
  <si>
    <t>Spreading sand and forming with sand round the cable</t>
  </si>
  <si>
    <t>Laying of RCC hume pipes</t>
  </si>
  <si>
    <t>Laying of GI Pipe</t>
  </si>
  <si>
    <t>Laying of route &amp; joint indicating stares</t>
  </si>
  <si>
    <t>Rate for reinstatement of roads (as per Nagar Nigam / Nagar Palika)</t>
  </si>
  <si>
    <t>Cube/Mtr.</t>
  </si>
  <si>
    <t>Mtr</t>
  </si>
  <si>
    <t>Pit digging for 140 Kg PCC pole</t>
  </si>
  <si>
    <t>Transportation of PCC pole from road side to pole pit.</t>
  </si>
  <si>
    <t>V cross arm and top clamp fixing complete</t>
  </si>
  <si>
    <t>Pin insulator fixing with GI pin</t>
  </si>
  <si>
    <t>Stringing of line weasel/ Rabbit all three conductor with binding on insulators</t>
  </si>
  <si>
    <t>Labour schedule per Km. of LT line conversion max. span of 45 mtr.</t>
  </si>
  <si>
    <t>Shifting of materials to pole-pit</t>
  </si>
  <si>
    <t>Fixing of LT cross arm &amp; shackle insulator per location</t>
  </si>
  <si>
    <t>Painting of LT cross arm</t>
  </si>
  <si>
    <t>Stringing of conductor</t>
  </si>
  <si>
    <t xml:space="preserve">Qty. </t>
  </si>
  <si>
    <t>Diamond guarding</t>
  </si>
  <si>
    <t>Each wire</t>
  </si>
  <si>
    <t>LABOUR SCHEDULE AL-1</t>
  </si>
  <si>
    <t>Approach Clearance</t>
  </si>
  <si>
    <t>Insulator fixing at each location</t>
  </si>
  <si>
    <t>Anti climbing devices and danger board fixing.</t>
  </si>
  <si>
    <t>Stringing of line for all three Raccoon conductors</t>
  </si>
  <si>
    <t xml:space="preserve">Twisting of jointing sleeves </t>
  </si>
  <si>
    <t>The rates are proposed for normal soil conditions.  In case of soft rock &amp; hard rock, the rates of pit digging will be taken as two times and ten times respectively as compared to the rates applicable for normal soil.</t>
  </si>
  <si>
    <t>LABOUR SCHEDULE AL-2</t>
  </si>
  <si>
    <t>LABOUR SCHEDULE AL-5</t>
  </si>
  <si>
    <t>LABOUR SCHEDULE  BL-2</t>
  </si>
  <si>
    <t>LABOUR SCHEDULE  BL-3</t>
  </si>
  <si>
    <t>LABOUR SCHEDULE  BL-4</t>
  </si>
  <si>
    <t>LABOUR SCHEDULE  BL-5</t>
  </si>
  <si>
    <t>LABOUR SCHEDULE  CL-1</t>
  </si>
  <si>
    <t>LABOUR SCHEDULE CL-2</t>
  </si>
  <si>
    <t>LABOUR SCHEDULE CL-3</t>
  </si>
  <si>
    <t>LABOUR SCHEDULE CL-4</t>
  </si>
  <si>
    <t>LABOUR SCHEDULE CL-5</t>
  </si>
  <si>
    <t>LABOUR SCHEDULE CL-6</t>
  </si>
  <si>
    <t>LABOUR SCHEDULE CL-7</t>
  </si>
  <si>
    <t>LABOUR SCHEDULE CL-8 (G-1)</t>
  </si>
  <si>
    <t xml:space="preserve">LABOUR SCHEDULE CL-9 </t>
  </si>
  <si>
    <t>LABOUR SCHEDULE CL-10</t>
  </si>
  <si>
    <t>LABOUR SCHEDULE DL-1</t>
  </si>
  <si>
    <t>LABOUR SCHEDULE DL-2</t>
  </si>
  <si>
    <t>LABOUR SCHEDULE DL-3 (E-1)</t>
  </si>
  <si>
    <t xml:space="preserve">LABOUR SCHEDULE DL-4 </t>
  </si>
  <si>
    <t>LABOUR SCHEDULE DL-5 (E-2)</t>
  </si>
  <si>
    <t>LABOUR SCHEDULE DL-6 (E-3)</t>
  </si>
  <si>
    <t>Pole erection complete (including earthing)</t>
  </si>
  <si>
    <t>Stringing of line for Dog conductor</t>
  </si>
  <si>
    <t>LABOUR SCHEDULE  AL-4</t>
  </si>
  <si>
    <t>Stringing of line for Panther conductor</t>
  </si>
  <si>
    <t>LABOUR SCHEDULE  BL-1</t>
  </si>
  <si>
    <t xml:space="preserve">(c) for transformer protection </t>
  </si>
  <si>
    <t>Schedule of Labour Charges of 33/11 kV S/s Excluding Transformer 1.6 MVA &amp; above</t>
  </si>
  <si>
    <t>(a) S/s materials excluding yard lighting</t>
  </si>
  <si>
    <t>Transportation of support from road side to pole pits for a lead for 1.0 Km.</t>
  </si>
  <si>
    <t>Fixing of 33 kV DO fuse units.</t>
  </si>
  <si>
    <t>Fixing of 11 kV DO fuse units.</t>
  </si>
  <si>
    <t>Fixing of 33 kV LA including earthing.</t>
  </si>
  <si>
    <t>Fixing of 11 kV LA including earthing.</t>
  </si>
  <si>
    <t>Fixing of 33 kV AB switch complete with handle.</t>
  </si>
  <si>
    <t>Fixing of 11 kV AB switch complete with handle isolator</t>
  </si>
  <si>
    <t xml:space="preserve">(a) 33 kV incoming gantry structure </t>
  </si>
  <si>
    <t xml:space="preserve">(b) 11 kV incoming gantry structure </t>
  </si>
  <si>
    <t>Handling &amp; installation of 11 kV X-mer control and feeder VCB on foundation.</t>
  </si>
  <si>
    <t>Preparation of cable trench from 11 kV VCB to control room</t>
  </si>
  <si>
    <t>Laying of under-ground cable complete including fixing of terminal block.</t>
  </si>
  <si>
    <t xml:space="preserve">The rates are proposed for normal soil conditions.  In case of soft rock &amp; hard rock, the rates of pit digging will be taken as two times and ten times respectively as compared to the rates applicable for normal soil.  </t>
  </si>
  <si>
    <t>Pole erection complete (Joist)</t>
  </si>
  <si>
    <t xml:space="preserve">The rates are proposed for normal soil conditions.  In case of soft rock &amp; hard rock, the rates of pit digging will be taken as two times and ten times respectively as compared to  the rates applicable for normal soil.  </t>
  </si>
  <si>
    <t>Schedule of Labour Charges For 33/11 kV Power Transformer</t>
  </si>
  <si>
    <t>Shifting of Xmer on foundation (Incl. lifting from A/S )</t>
  </si>
  <si>
    <t>Testing including testing of 11 kV VCB and commissioning</t>
  </si>
  <si>
    <t>Labour Charges for 11 kV Outdoor Yard Extension of Additional Bay</t>
  </si>
  <si>
    <t>Fixing of 11 kV AB switch / Isolator complete with operating handle.</t>
  </si>
  <si>
    <t>Digging and concreting of foundation of 11 kV  VCB.</t>
  </si>
  <si>
    <t>Preparation of cable trench from 11 kV VCB to control room.</t>
  </si>
  <si>
    <t>Labour Charges for 33 kV Out Door Yard</t>
  </si>
  <si>
    <t>Labour Charges of 11 kV line on PCC poles.</t>
  </si>
  <si>
    <t>Labour charges per Km. of 11 kV D.P. Structure on PCC pole</t>
  </si>
  <si>
    <t>200 kVA X-Mer</t>
  </si>
  <si>
    <t>63/100 kVA X-Mer</t>
  </si>
  <si>
    <t>25 kVA X-Mer</t>
  </si>
  <si>
    <t>Pole erection complete including earthing</t>
  </si>
  <si>
    <t>Fixing of LT switch box &amp; transformer wiring etc.</t>
  </si>
  <si>
    <t>Earthing of S/s including pit digging, laying and connecting wires to supports X-mer etc.</t>
  </si>
  <si>
    <t>Fixing of 11 kV AB switch</t>
  </si>
  <si>
    <t>Labour Charges for per Km. of 11 kV line on Rail / H-Beam (11 mtr. )</t>
  </si>
  <si>
    <t>Labour charges for per Km. of 11 kV line on RS Joist (11 mtr.)</t>
  </si>
  <si>
    <t>Stay erection complete.</t>
  </si>
  <si>
    <t>Twisting of jointing sleeves.</t>
  </si>
  <si>
    <t>Labour charges per Km. of 11 kV  D.P. structure with R.S.Joist</t>
  </si>
  <si>
    <t>Single pole mounted low capacity Single phase/Three phase 11/0.4 kV Distribution Transformer Sub-station</t>
  </si>
  <si>
    <t>Labour Schedule - Plinth mounted distribution X-mer S/s.</t>
  </si>
  <si>
    <t>63 kVA X-mer</t>
  </si>
  <si>
    <t>100 kVA X-mer</t>
  </si>
  <si>
    <t>200 kVA X-mer</t>
  </si>
  <si>
    <t xml:space="preserve">Stay erection complete </t>
  </si>
  <si>
    <t xml:space="preserve">63/100 kVA </t>
  </si>
  <si>
    <t>200 kVA</t>
  </si>
  <si>
    <t>Labour Schedule for laying 1 Km. length of 11 kV 3 Core 95 Sqmm UG Cable / 3 Core 240 Sqmm UG Cable/ 3 Core 400 Sqmm under Ground Cable.</t>
  </si>
  <si>
    <t>Labour Schedule of LT line on PCC supports per Km.</t>
  </si>
  <si>
    <t>S.  No.</t>
  </si>
  <si>
    <t>Fixing of LT clamps complete per location including insulator fixing</t>
  </si>
  <si>
    <t>Labour schedule for Conversion of LT line into 11 kV line</t>
  </si>
  <si>
    <t>Re-aligning of leaning PCC pole</t>
  </si>
  <si>
    <t>Earthing of metallic parts (V-cross and top clamp)</t>
  </si>
  <si>
    <t>Dismantalling of L.T. cross arm</t>
  </si>
  <si>
    <t>Dismantalling of L.T. conductor 3 Phase 4 wire</t>
  </si>
  <si>
    <t>Pole erection complete earthing</t>
  </si>
  <si>
    <t>1 Ph. 2 Wire to 1 Ph. 3 Wire Conversion</t>
  </si>
  <si>
    <t>1 Ph. 2 Wire to 3 Ph. 4 Wire Conversion</t>
  </si>
  <si>
    <t>1 Ph. 3 Wire to 3 Ph. 4 Wire Conversion</t>
  </si>
  <si>
    <t>1 Ph. 3 Wire to 3 Ph. 5 Wire Conversion</t>
  </si>
  <si>
    <t xml:space="preserve">Pole erection complete with earthing </t>
  </si>
  <si>
    <t>Dismantling of L.T. Cross arm.</t>
  </si>
  <si>
    <t>Dismantling of LT conductor 3 phase 4 wire</t>
  </si>
  <si>
    <t>V - Cross arm and top clamp fixing complete.</t>
  </si>
  <si>
    <t>Earthing of metallic parts. (V - cross and top clamp)</t>
  </si>
  <si>
    <t>Stringing of line Weasel / Rabbit all three conductor with binding on insulators.</t>
  </si>
  <si>
    <t>Dismantling of L.T. cross arm.</t>
  </si>
  <si>
    <t>Earthing of metallic parts (V - cross and top clamp)</t>
  </si>
  <si>
    <t>Pole erection complete including earthing (RSJ)</t>
  </si>
  <si>
    <t>Pole erection complete including earthing H-Beam</t>
  </si>
  <si>
    <t>3 P 5 W</t>
  </si>
  <si>
    <t>3 P 4 W</t>
  </si>
  <si>
    <t>1 P 3 W</t>
  </si>
  <si>
    <t>Labour Schedule for Conversion of 1 Km 1 Phase 3 Wire LT line into 11 kV line</t>
  </si>
  <si>
    <t>Pipe pushing 240 mm dia, in normal soil under 2.5 mtr. Deep from ground level.</t>
  </si>
  <si>
    <t>Laying of HT cable XLPE through HDPE pipe.</t>
  </si>
  <si>
    <t>Fixing of Riser pipe with clamps</t>
  </si>
  <si>
    <t>Pole pit digging</t>
  </si>
  <si>
    <t xml:space="preserve">(a) Bus bar gantry structure &amp; PCC pole for yard lighting </t>
  </si>
  <si>
    <t>(i)H-Beam for mounting DO fuse units &amp; DP.</t>
  </si>
  <si>
    <t xml:space="preserve">(iii) Tabular pole for yard lighting </t>
  </si>
  <si>
    <t>(d) Bus bar structure  (per bus)</t>
  </si>
  <si>
    <t>Handling &amp; installation of 33 kV X-mer control and feeder VCB on foundation.</t>
  </si>
  <si>
    <t>Fixing of T-clamps for jumpers &amp; bimetallic clamps</t>
  </si>
  <si>
    <t>Fixing of 3 Ph. 4 wire LT meters.</t>
  </si>
  <si>
    <t>Installation, testing and commissioning of 33 kV ME</t>
  </si>
  <si>
    <t>Installation, testing and commissioning of 11 kV ME</t>
  </si>
  <si>
    <t>Installation, testing and commissioning of HT meter complete with box</t>
  </si>
  <si>
    <t>S.   No.</t>
  </si>
  <si>
    <t>PARTICULARS</t>
  </si>
  <si>
    <t>140 Kg, 8.0 Mtr.  long PCC support</t>
  </si>
  <si>
    <t xml:space="preserve">RS Joist (175X85) mm 9.3 Mtr Long i.e. 19.495 kg/mtr x 9.3 mtr = 181.30 kg x 20 No = 3626.07 Kgs </t>
  </si>
  <si>
    <t xml:space="preserve">H-BEAM 152x152 mm 37.1 Kg/Mtr 9.0 Mtr long i.e. 333.9 Kg/pole x 20 Nos = 6678 Kgs  </t>
  </si>
  <si>
    <t>Using 1100 V grade AB Cable 3x50 + 1x25 + 1x35 sqmm.</t>
  </si>
  <si>
    <t>Using 1100 V grade AB Cable 3x35 + 1x16 + 1x35 sqmm.</t>
  </si>
  <si>
    <t xml:space="preserve">Amount </t>
  </si>
  <si>
    <t>1</t>
  </si>
  <si>
    <t>2</t>
  </si>
  <si>
    <t>Fixing of LT clamps complete per location including Service ring, distribution box, piercing connector</t>
  </si>
  <si>
    <t>Concreting of stay and  pole</t>
  </si>
  <si>
    <t xml:space="preserve">TOTAL </t>
  </si>
  <si>
    <t>(ii) 1P 3W ( Cable )</t>
  </si>
  <si>
    <t>GRAND TOTAL</t>
  </si>
  <si>
    <t xml:space="preserve">1  kM  OF  1  PHASE  3  WIRE  LINE  ON  140 KG. PCC  POLE  8 MTR.  LONG  USING  AB  XLPE  CABLE  FOR  RURAL  AREAS  WITH MAXIMUM  SPAN  50  MTRS.  </t>
  </si>
  <si>
    <t>Fixing of LT clamps complete per location including Service ring, distribution box, piercing connector etc.</t>
  </si>
  <si>
    <t xml:space="preserve">1  kM  OF  3  PHASE  4  WIRE  LINE  ON  140 KG. PCC  POLE  8 MTR.  LONG  USING  AB  XLPE  CABLE  FOR   PUMP CONNECTION UPTO 5 HP &amp; 5 CONNECTION PER KM. WITH MAXIMUM  SPAN  50  MTRS.  </t>
  </si>
  <si>
    <t>LABOUR SCHEDULE  BL-6</t>
  </si>
  <si>
    <t>LABOUR SCHEDULE  BL-7</t>
  </si>
  <si>
    <t xml:space="preserve">(a) 11 kV incoming gantry structure </t>
  </si>
  <si>
    <t>LABOUR SCHEDULE  BL-8</t>
  </si>
  <si>
    <t>Shifting of Xmer on foundation (including lifting from A/Store)</t>
  </si>
  <si>
    <t>Assembling</t>
  </si>
  <si>
    <t>Testing and Commissioning of Xmer and VCB</t>
  </si>
  <si>
    <t>LABOUR SCHEDULE  BL-9</t>
  </si>
  <si>
    <t>Shifting of Xmer (including lifting from A/Store)</t>
  </si>
  <si>
    <t>Testing and commissioning of power Xmer</t>
  </si>
  <si>
    <t>Digging of pits and laying out earthing mate connecteion etc</t>
  </si>
  <si>
    <t>Painting of V cross arm, Top clamps &amp; numbering of poles.</t>
  </si>
  <si>
    <t>Fixing of V cross arm with top clamp</t>
  </si>
  <si>
    <t>Insulator fixing with GI pin</t>
  </si>
  <si>
    <t>Shifting of material to pole side other than xmer location</t>
  </si>
  <si>
    <t>Earthing of Metals parts of pole</t>
  </si>
  <si>
    <t>No</t>
  </si>
  <si>
    <t>Stringing of 11 kv line</t>
  </si>
  <si>
    <t>km</t>
  </si>
  <si>
    <t>Dismentaling of LT line (conductor and Bracket)</t>
  </si>
  <si>
    <t>LABOUR SCHEDULE DL-6 (A)</t>
  </si>
  <si>
    <t>Using 1100 V grade AB Cable 3x50+1x25+1x35 sqmm.</t>
  </si>
  <si>
    <t>Labour Schedule for additional LT Mid Span  Joist  support with AB cable</t>
  </si>
  <si>
    <t>Concreting of base pad and pole</t>
  </si>
  <si>
    <t>LABOUR SCHEDULE CL-3 (B)</t>
  </si>
  <si>
    <t xml:space="preserve">Labour Charges for per Km. of 11 kV line on Rail / H-Beam (11 mtr. ) with AB Cable </t>
  </si>
  <si>
    <t xml:space="preserve">Stringing of AB Cable 3x35+35 three conductor </t>
  </si>
  <si>
    <t>Formation of Cable termination Kit</t>
  </si>
  <si>
    <t xml:space="preserve">Formation of Cable straight through joint </t>
  </si>
  <si>
    <t xml:space="preserve">LABOUR SCHEDULE CL-7 (B-1) B </t>
  </si>
  <si>
    <t xml:space="preserve">Fixing of LT distribution of Box with Cable </t>
  </si>
  <si>
    <t>Stringing of line (Rabbit) all three conductor.</t>
  </si>
  <si>
    <t>LABOUR SCHEDULE  AL-3 (B)</t>
  </si>
  <si>
    <t xml:space="preserve">Labour Charges for additional mid-span rail pole for 33 KV line </t>
  </si>
  <si>
    <t>Concreting of rail @ 0.6 cmt. Per pole and @ 0.05 cmt per pole for base padding of rail pole</t>
  </si>
  <si>
    <t>(i) For Rail poles</t>
  </si>
  <si>
    <t>2015-16</t>
  </si>
  <si>
    <t>Year 2015-16</t>
  </si>
  <si>
    <t>For 365 Kg. 11 Mtr. Long PCC poles</t>
  </si>
  <si>
    <t>Schedule of labour charges per 33 kV D.P. Structure  (PCC Pole / 13 Mtr. Long Rail pole)</t>
  </si>
  <si>
    <t>For 60 Kg./ Mtr 13.0 Mtr. Long Rail poles</t>
  </si>
  <si>
    <t>LABOUR SCHEDULE AL-2 (A)</t>
  </si>
  <si>
    <t>Schedule of labour charges per 33 kV Four Pole Structure  (PCC Pole / 13 Mtr. Long Rail pole)</t>
  </si>
  <si>
    <t>LABOUR  SCHEDULE  AL-3</t>
  </si>
  <si>
    <t>Labour Charges of 33 kV line on 280 Kg. 9.1 Mtr. Long PCC poles, 365 Kg. 11 Mtr. Long PCC poles and 60 Kg./ Mtr. 13 Mtr Long Rail pole with Dog Conductor</t>
  </si>
  <si>
    <t>Labour Charges of 33 kV line on 280 Kg. 9.1 Mtr. Long PCC poles, 365 Kg. 11 Mtr. Long PCC poles and 60 Kg./ Mtr. 13 Mtr Long Rail pole with Raccoon conductor</t>
  </si>
  <si>
    <t>For 60 Kg. / Mtr. 13.0 Mtr. long Rail poles</t>
  </si>
  <si>
    <t>Note :-  The rates are proposed for normal soil conditions. In case of soft rock &amp; hard rock, the rates of pit digging will   be taken as two times and ten times respectively as compared to the rates applicable for normal soil.</t>
  </si>
  <si>
    <t xml:space="preserve">2015-16    </t>
  </si>
  <si>
    <t>Labour Charges of 33 KV line on 60 Kg / Mtr., 13 meter Long Rail pole Max. 50 meter span on Panther Conductor</t>
  </si>
  <si>
    <t>Schedule for labour charges for 33 kV /11 kV under ground cable crossing under Railway track 2.5 mtr. Deep from ground level. (50 mtr. track double circuit)</t>
  </si>
  <si>
    <t xml:space="preserve">The rates are proposed for normal soil conditions. In case of soft rock &amp; hard rock, the rates of pit digging will be taken as two times and ten times respectively as compared to the rates applicable for normal soil.  </t>
  </si>
  <si>
    <t xml:space="preserve">The rates are proposed for normal soil conditions. In case of soft rock &amp; hard rock, the rates of pit digging will be taken as two times and ten times respectively as compared to  the rates applicable for normal soil.  </t>
  </si>
  <si>
    <t>Schedule of Labour Charges for installation of 33 kV VCB</t>
  </si>
  <si>
    <t>Schedule of Labour Charges for installation of 11 KV Single phase AB Switch on existing out going feeder DP from 33/11 kV S/S</t>
  </si>
  <si>
    <t xml:space="preserve">Total Labour Charges (Rounded off) </t>
  </si>
  <si>
    <t>Schedule of Labour Charges for augmentation of 33/11 kV S/s capacity replacement of Power X-mer</t>
  </si>
  <si>
    <t>DC cabling from distribution Board to yard connection.</t>
  </si>
  <si>
    <t>Schedule of Labour Charges for installation of 1.6 MVA Power Transformer on line</t>
  </si>
  <si>
    <t>The rates are proposed for normal soil conditions. In case of soft rock &amp; hard rock, the rates of pit digging will be taken as two times and ten times respectively as compared to the rates applicable for normal soil.</t>
  </si>
  <si>
    <t>Labour Charges for 25 / 63 / 100 / 200 kVA 11/0.4 kV Out Door Transformer Sub-station</t>
  </si>
  <si>
    <t xml:space="preserve"> Rail / H Beam Pole erection complete incl.earthing</t>
  </si>
  <si>
    <t>Amount (Weasel)</t>
  </si>
  <si>
    <t>Labour charges per Km. of 11 kV  D.P. structure with Rail /   H-Beam</t>
  </si>
  <si>
    <t>The rates are proposed for normal soil conditions. In case of soft rock &amp; hard rock, the rates of pit digging will be taken as two times and ten times respectively as compare to the rates applicable for normal soil.</t>
  </si>
  <si>
    <t xml:space="preserve"> 2015-16</t>
  </si>
  <si>
    <t>Labour Schedule - for Renovation of Existing distribution X-mer Sub-station.</t>
  </si>
  <si>
    <t xml:space="preserve">Rate     </t>
  </si>
  <si>
    <t>a</t>
  </si>
  <si>
    <t>b</t>
  </si>
  <si>
    <t>Labour Schedule - For Augmentation of 11/0.4 KV S/s Capacity (Assuming 25 Years of life &amp; 10 years in service)</t>
  </si>
  <si>
    <t>Rate   Year 2015-16</t>
  </si>
  <si>
    <t>Charge for 3 phase 5 Wire Bare conductor Replacement with AB Cable</t>
  </si>
  <si>
    <t>Dismentling of Bare Conductor (50% of Transport &amp; Labour Charges other than Dismentling )</t>
  </si>
  <si>
    <t>Stringing of 3 Phase 5 Wire (Cable )</t>
  </si>
  <si>
    <t xml:space="preserve">Fixing of LT clamps complete per location including service ring, Distribution box, piercing connector </t>
  </si>
  <si>
    <t>Straight through Jointing</t>
  </si>
  <si>
    <t>Fixing of LT clamps complete per location including Service ring, Distribution box,piercing connector etc.</t>
  </si>
  <si>
    <t>(i)</t>
  </si>
  <si>
    <t>(ii)</t>
  </si>
  <si>
    <t>(iii)</t>
  </si>
  <si>
    <t>3P 5W ( Cable )</t>
  </si>
  <si>
    <t>3P 4W ( Cable )</t>
  </si>
  <si>
    <t>1P 3W ( Cable )</t>
  </si>
  <si>
    <t>LABOUR SCHEDULE DL-7</t>
  </si>
  <si>
    <t>[FOR SCH. D-6 (1) &amp; D-6 (2)]</t>
  </si>
  <si>
    <t>1  kM  OF  3  PHASE  5  WIRE  LINE  ON  140 KG. PCC  POLE  8 MTR.  LONG  USING  AB  XLPE  CABLE  FOR  RURAL  AREAS  WITH MAXIMUM  SPAN  50  MTRS.  AND  R.S. JOIST / H-BEAM  POLE  SUPPORT  USING  AB  XLPE  CABLE  WITH  MAXIMUM  SPAN  50  METER  URBAN  AREA</t>
  </si>
  <si>
    <t>140 Kg, 8.0 Mtr.  long PCC support Using 1100 V grade AB Cable 1x25 + 1x16 + 1x25 sqmm.</t>
  </si>
  <si>
    <t>LABOUR SCHEDULE -- DL - 8  [for COST SCHEDULE D-6 (3)]</t>
  </si>
  <si>
    <t>140 Kg, 8.0 Mtr.  long PCC support Using 1100 V grade AB Cable   3x16 + 1x25 sqmm.</t>
  </si>
  <si>
    <t>Fixing of LT clamps complete per Set including Service ring, Spring loaded distribution Box, piercing connector etc.</t>
  </si>
  <si>
    <t xml:space="preserve">Fixing of Piller Box (including Transportation) with concreting of columns and bottom area of Piller box </t>
  </si>
  <si>
    <t>LABOUR SCHEDULE -- DL - 9  [for COST SCHEDULE - D-6 (4)]</t>
  </si>
  <si>
    <t xml:space="preserve"> 3P 4W ( Cable )</t>
  </si>
  <si>
    <t>LABOUR SCHEDULE DL - 6 (B)</t>
  </si>
  <si>
    <t>HVDS system of 100 KVA Parent D- Xmer Taking 3 km LT to be converted</t>
  </si>
  <si>
    <t>LABOUR SCHEDULE  DL - 11 , HVDS 100 KVA</t>
  </si>
  <si>
    <t>LABOUR SCHEDULE  DL - 12 , HVDS 63 KVA</t>
  </si>
  <si>
    <t>HVDS system of 63 KVA Parent D- Xmer Taking 2 km LT to be converted</t>
  </si>
  <si>
    <t>HVDS system of 200 kVA Parent D- Xmer Taking 4 km LT to be converted</t>
  </si>
  <si>
    <t>LABOUR SCHEDULE DL - 10 , HVDS 200 KVA</t>
  </si>
  <si>
    <t>Labour Charges for per Km. of 11 kV line on PCC Pole 365 kG (11 Mtr.)</t>
  </si>
  <si>
    <t xml:space="preserve">Painting of Hardware and numbering of poles </t>
  </si>
  <si>
    <t xml:space="preserve">Stringing of line (Dog) all three conductor </t>
  </si>
  <si>
    <t>LABOUR SCHEDULE CL-4 (A)</t>
  </si>
  <si>
    <t>LABOUR SCHEDULE CL-10 (B)</t>
  </si>
  <si>
    <t>[for COST SCHEDULE C-8]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</si>
</sst>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0"/>
    <numFmt numFmtId="171" formatCode="0.000"/>
    <numFmt numFmtId="172" formatCode="0.000000"/>
    <numFmt numFmtId="173" formatCode="0.00000"/>
    <numFmt numFmtId="174" formatCode="0.0000"/>
    <numFmt numFmtId="175" formatCode="0.0000000"/>
    <numFmt numFmtId="176" formatCode="0.0000000000"/>
    <numFmt numFmtId="177" formatCode="0.00000000000"/>
    <numFmt numFmtId="178" formatCode="0.000000000"/>
    <numFmt numFmtId="179" formatCode="0.00000000"/>
  </numFmts>
  <fonts count="41">
    <font>
      <sz val="10"/>
      <name val="Arial"/>
      <family val="0"/>
    </font>
    <font>
      <b/>
      <sz val="10"/>
      <name val="Arial"/>
      <family val="2"/>
    </font>
    <font>
      <b/>
      <sz val="12"/>
      <name val="Arial"/>
      <family val="2"/>
    </font>
    <font>
      <sz val="12"/>
      <name val="Arial"/>
      <family val="2"/>
    </font>
    <font>
      <b/>
      <sz val="11"/>
      <name val="Arial"/>
      <family val="2"/>
    </font>
    <font>
      <sz val="8"/>
      <name val="Arial"/>
      <family val="2"/>
    </font>
    <font>
      <u val="single"/>
      <sz val="10"/>
      <color indexed="12"/>
      <name val="Arial"/>
      <family val="2"/>
    </font>
    <font>
      <u val="single"/>
      <sz val="10"/>
      <color indexed="36"/>
      <name val="Arial"/>
      <family val="2"/>
    </font>
    <font>
      <sz val="11"/>
      <name val="Arial"/>
      <family val="2"/>
    </font>
    <font>
      <b/>
      <sz val="11.5"/>
      <name val="Arial"/>
      <family val="2"/>
    </font>
    <font>
      <sz val="11.5"/>
      <name val="Arial"/>
      <family val="2"/>
    </font>
    <font>
      <sz val="11.25"/>
      <name val="Arial"/>
      <family val="2"/>
    </font>
    <font>
      <b/>
      <sz val="14"/>
      <name val="Arial"/>
      <family val="2"/>
    </font>
    <font>
      <b/>
      <u val="single"/>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u val="single"/>
      <sz val="12"/>
      <name val="Arial"/>
      <family val="2"/>
    </font>
    <font>
      <b/>
      <u val="single"/>
      <sz val="10"/>
      <name val="Arial"/>
      <family val="2"/>
    </font>
    <font>
      <b/>
      <u val="single"/>
      <sz val="11"/>
      <name val="Arial"/>
      <family val="2"/>
    </font>
    <font>
      <b/>
      <u val="single"/>
      <sz val="12.5"/>
      <name val="Arial"/>
      <family val="2"/>
    </font>
    <font>
      <u val="single"/>
      <sz val="14"/>
      <name val="Arial"/>
      <family val="2"/>
    </font>
    <font>
      <b/>
      <sz val="13"/>
      <name val="Arial"/>
      <family val="2"/>
    </font>
    <font>
      <b/>
      <u val="single"/>
      <sz val="13"/>
      <name val="Arial"/>
      <family val="2"/>
    </font>
    <font>
      <u val="single"/>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66">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1" fillId="0" borderId="10" xfId="0" applyFont="1" applyBorder="1" applyAlignment="1">
      <alignment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2" fontId="0" fillId="0" borderId="10" xfId="0" applyNumberFormat="1" applyBorder="1" applyAlignment="1">
      <alignment horizontal="center" vertical="center" wrapText="1"/>
    </xf>
    <xf numFmtId="2" fontId="0" fillId="0" borderId="10" xfId="0" applyNumberFormat="1" applyFill="1" applyBorder="1" applyAlignment="1">
      <alignment horizontal="center" vertical="center" wrapText="1"/>
    </xf>
    <xf numFmtId="2" fontId="1" fillId="0" borderId="10" xfId="0" applyNumberFormat="1"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xf>
    <xf numFmtId="2" fontId="1" fillId="0" borderId="10"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vertical="center" wrapText="1"/>
    </xf>
    <xf numFmtId="2"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top" wrapText="1"/>
    </xf>
    <xf numFmtId="2" fontId="0" fillId="0" borderId="0" xfId="0" applyNumberFormat="1" applyAlignment="1">
      <alignment/>
    </xf>
    <xf numFmtId="0" fontId="0" fillId="0" borderId="10" xfId="0" applyFont="1" applyBorder="1" applyAlignment="1">
      <alignment/>
    </xf>
    <xf numFmtId="2" fontId="1" fillId="0" borderId="10" xfId="0" applyNumberFormat="1" applyFont="1" applyBorder="1" applyAlignment="1">
      <alignment horizontal="center"/>
    </xf>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0" fillId="0" borderId="10" xfId="0" applyBorder="1" applyAlignment="1">
      <alignment vertical="center"/>
    </xf>
    <xf numFmtId="0" fontId="1" fillId="0" borderId="12"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2" fontId="1" fillId="0" borderId="10" xfId="0" applyNumberFormat="1" applyFont="1" applyBorder="1" applyAlignment="1">
      <alignment horizontal="center" vertical="center"/>
    </xf>
    <xf numFmtId="0" fontId="1" fillId="0" borderId="13" xfId="0" applyFont="1" applyBorder="1" applyAlignment="1">
      <alignment/>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ill="1" applyBorder="1" applyAlignment="1">
      <alignment horizontal="center" vertical="center"/>
    </xf>
    <xf numFmtId="0" fontId="8" fillId="0" borderId="10" xfId="0" applyFont="1" applyBorder="1" applyAlignment="1">
      <alignment horizontal="center" vertical="center" wrapText="1"/>
    </xf>
    <xf numFmtId="0" fontId="2" fillId="0" borderId="10" xfId="0" applyFont="1" applyBorder="1" applyAlignment="1">
      <alignment/>
    </xf>
    <xf numFmtId="0" fontId="8" fillId="0" borderId="10" xfId="0" applyFont="1" applyBorder="1" applyAlignment="1">
      <alignment vertical="center"/>
    </xf>
    <xf numFmtId="0" fontId="8" fillId="0" borderId="10" xfId="0" applyFont="1" applyBorder="1" applyAlignment="1">
      <alignment horizontal="center" vertical="center"/>
    </xf>
    <xf numFmtId="2" fontId="8" fillId="0" borderId="10" xfId="0" applyNumberFormat="1" applyFont="1" applyBorder="1" applyAlignment="1">
      <alignment horizontal="center" vertical="center"/>
    </xf>
    <xf numFmtId="0" fontId="8" fillId="0" borderId="10" xfId="0" applyFont="1" applyBorder="1" applyAlignment="1">
      <alignment/>
    </xf>
    <xf numFmtId="0" fontId="8" fillId="0" borderId="10" xfId="0" applyFont="1" applyBorder="1" applyAlignment="1">
      <alignment vertical="top"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xf>
    <xf numFmtId="0" fontId="0" fillId="0" borderId="0" xfId="0" applyFill="1" applyAlignment="1">
      <alignment horizontal="left" vertical="top" wrapText="1"/>
    </xf>
    <xf numFmtId="0" fontId="1" fillId="0" borderId="0" xfId="0" applyFont="1" applyAlignment="1">
      <alignment vertical="top" wrapText="1"/>
    </xf>
    <xf numFmtId="0" fontId="3" fillId="0" borderId="0" xfId="0" applyFont="1" applyBorder="1" applyAlignment="1">
      <alignment vertical="center" wrapText="1"/>
    </xf>
    <xf numFmtId="170" fontId="0" fillId="0" borderId="0" xfId="0" applyNumberFormat="1" applyAlignment="1">
      <alignment/>
    </xf>
    <xf numFmtId="2" fontId="0" fillId="0" borderId="10" xfId="0" applyNumberFormat="1" applyBorder="1" applyAlignment="1">
      <alignment/>
    </xf>
    <xf numFmtId="2" fontId="0" fillId="0" borderId="12" xfId="0" applyNumberFormat="1" applyBorder="1" applyAlignment="1">
      <alignment vertical="center" wrapText="1"/>
    </xf>
    <xf numFmtId="2" fontId="0" fillId="0" borderId="0" xfId="0" applyNumberFormat="1" applyBorder="1" applyAlignment="1">
      <alignment vertical="top"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0" applyFont="1" applyFill="1" applyBorder="1" applyAlignment="1" quotePrefix="1">
      <alignment horizontal="center" vertical="top" wrapText="1"/>
    </xf>
    <xf numFmtId="0" fontId="11" fillId="0" borderId="10" xfId="0" applyNumberFormat="1" applyFont="1" applyFill="1" applyBorder="1" applyAlignment="1" quotePrefix="1">
      <alignment horizontal="center" vertical="top" wrapText="1"/>
    </xf>
    <xf numFmtId="0" fontId="11" fillId="0" borderId="10" xfId="0" applyFont="1" applyFill="1" applyBorder="1" applyAlignment="1" quotePrefix="1">
      <alignment horizontal="center" vertical="center" wrapText="1"/>
    </xf>
    <xf numFmtId="0" fontId="10" fillId="0" borderId="10" xfId="0" applyFont="1" applyBorder="1" applyAlignment="1">
      <alignment horizontal="center" vertical="center" wrapText="1"/>
    </xf>
    <xf numFmtId="2" fontId="10" fillId="0" borderId="10"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9" fillId="0" borderId="10" xfId="0" applyFont="1" applyBorder="1" applyAlignment="1">
      <alignment/>
    </xf>
    <xf numFmtId="0" fontId="10" fillId="0" borderId="0" xfId="0" applyFont="1" applyAlignment="1">
      <alignment/>
    </xf>
    <xf numFmtId="0" fontId="12" fillId="0" borderId="0" xfId="0" applyFont="1" applyFill="1" applyAlignment="1">
      <alignment vertical="top" wrapText="1"/>
    </xf>
    <xf numFmtId="172" fontId="0" fillId="0" borderId="0" xfId="0" applyNumberForma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xf>
    <xf numFmtId="2" fontId="2" fillId="0" borderId="10"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4"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4" fillId="0" borderId="11" xfId="0" applyFont="1" applyFill="1" applyBorder="1" applyAlignment="1">
      <alignment vertical="center" wrapText="1"/>
    </xf>
    <xf numFmtId="0" fontId="2" fillId="0" borderId="0" xfId="0" applyFont="1" applyFill="1" applyBorder="1" applyAlignment="1">
      <alignment vertical="center" wrapText="1"/>
    </xf>
    <xf numFmtId="2" fontId="2" fillId="0" borderId="0" xfId="0" applyNumberFormat="1" applyFont="1" applyAlignment="1">
      <alignment horizontal="center" vertical="center"/>
    </xf>
    <xf numFmtId="0" fontId="1" fillId="0" borderId="13" xfId="0" applyFont="1" applyBorder="1" applyAlignment="1">
      <alignment horizontal="center" vertical="center"/>
    </xf>
    <xf numFmtId="0" fontId="0" fillId="0" borderId="0" xfId="57">
      <alignment/>
      <protection/>
    </xf>
    <xf numFmtId="0" fontId="1" fillId="0" borderId="10" xfId="57" applyFont="1" applyBorder="1">
      <alignment/>
      <protection/>
    </xf>
    <xf numFmtId="0" fontId="1" fillId="0" borderId="0" xfId="57" applyFont="1">
      <alignment/>
      <protection/>
    </xf>
    <xf numFmtId="0" fontId="1" fillId="0" borderId="13" xfId="57" applyFont="1" applyBorder="1">
      <alignment/>
      <protection/>
    </xf>
    <xf numFmtId="0" fontId="1" fillId="0" borderId="13" xfId="57" applyFont="1" applyFill="1" applyBorder="1" applyAlignment="1">
      <alignment horizontal="center" vertical="center" wrapText="1"/>
      <protection/>
    </xf>
    <xf numFmtId="0" fontId="1" fillId="0" borderId="0" xfId="57" applyFont="1" applyBorder="1">
      <alignment/>
      <protection/>
    </xf>
    <xf numFmtId="2" fontId="1" fillId="0" borderId="0" xfId="57" applyNumberFormat="1" applyFont="1" applyBorder="1" applyAlignment="1">
      <alignment horizontal="center" vertical="center"/>
      <protection/>
    </xf>
    <xf numFmtId="2" fontId="1" fillId="0" borderId="0" xfId="0" applyNumberFormat="1" applyFont="1" applyAlignment="1">
      <alignment/>
    </xf>
    <xf numFmtId="2" fontId="1" fillId="0" borderId="0" xfId="0" applyNumberFormat="1" applyFont="1" applyAlignment="1">
      <alignment horizontal="center" vertical="center"/>
    </xf>
    <xf numFmtId="1" fontId="1" fillId="0" borderId="10" xfId="0" applyNumberFormat="1" applyFont="1" applyBorder="1" applyAlignment="1">
      <alignment horizontal="center" vertical="center"/>
    </xf>
    <xf numFmtId="2" fontId="2" fillId="0" borderId="0" xfId="0" applyNumberFormat="1" applyFont="1" applyAlignment="1">
      <alignment/>
    </xf>
    <xf numFmtId="2" fontId="1" fillId="0" borderId="12" xfId="0" applyNumberFormat="1" applyFont="1" applyBorder="1" applyAlignment="1">
      <alignment horizontal="center" vertical="center"/>
    </xf>
    <xf numFmtId="0" fontId="1" fillId="0" borderId="0" xfId="0" applyFont="1" applyBorder="1" applyAlignment="1">
      <alignment horizontal="center" vertical="top"/>
    </xf>
    <xf numFmtId="2" fontId="0" fillId="0" borderId="10" xfId="0" applyNumberFormat="1" applyFont="1" applyBorder="1" applyAlignment="1">
      <alignment horizontal="center"/>
    </xf>
    <xf numFmtId="2" fontId="0" fillId="0" borderId="11" xfId="0" applyNumberFormat="1" applyFill="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 fillId="0" borderId="10" xfId="58" applyFont="1" applyBorder="1" applyAlignment="1">
      <alignment horizontal="center" vertical="top" wrapText="1"/>
      <protection/>
    </xf>
    <xf numFmtId="0" fontId="0" fillId="0" borderId="0" xfId="58">
      <alignment/>
      <protection/>
    </xf>
    <xf numFmtId="0" fontId="0" fillId="0" borderId="10" xfId="58" applyBorder="1" applyAlignment="1">
      <alignment vertical="center"/>
      <protection/>
    </xf>
    <xf numFmtId="0" fontId="0" fillId="0" borderId="10" xfId="58" applyBorder="1" applyAlignment="1">
      <alignment horizontal="center"/>
      <protection/>
    </xf>
    <xf numFmtId="0" fontId="0" fillId="0" borderId="10" xfId="58" applyBorder="1" applyAlignment="1">
      <alignment horizontal="center" vertical="center" wrapText="1"/>
      <protection/>
    </xf>
    <xf numFmtId="2" fontId="0" fillId="0" borderId="10" xfId="58" applyNumberFormat="1" applyBorder="1" applyAlignment="1">
      <alignment horizontal="center" vertical="center" wrapText="1"/>
      <protection/>
    </xf>
    <xf numFmtId="0" fontId="0" fillId="0" borderId="10" xfId="58" applyBorder="1" applyAlignment="1">
      <alignment vertical="center" wrapText="1"/>
      <protection/>
    </xf>
    <xf numFmtId="0" fontId="0" fillId="0" borderId="10" xfId="58" applyBorder="1" applyAlignment="1">
      <alignment horizontal="center" vertical="top"/>
      <protection/>
    </xf>
    <xf numFmtId="0" fontId="0" fillId="24" borderId="10" xfId="58" applyFill="1" applyBorder="1" applyAlignment="1">
      <alignment vertical="center" wrapText="1"/>
      <protection/>
    </xf>
    <xf numFmtId="0" fontId="0" fillId="24" borderId="10" xfId="58" applyFill="1" applyBorder="1">
      <alignment/>
      <protection/>
    </xf>
    <xf numFmtId="2" fontId="0" fillId="24" borderId="10" xfId="58" applyNumberFormat="1" applyFill="1" applyBorder="1" applyAlignment="1">
      <alignment horizontal="center" vertical="center" wrapText="1"/>
      <protection/>
    </xf>
    <xf numFmtId="0" fontId="0" fillId="0" borderId="10" xfId="58" applyBorder="1">
      <alignment/>
      <protection/>
    </xf>
    <xf numFmtId="0" fontId="1" fillId="0" borderId="10" xfId="58" applyFont="1" applyFill="1" applyBorder="1" applyAlignment="1">
      <alignment horizontal="center" vertical="top" wrapText="1"/>
      <protection/>
    </xf>
    <xf numFmtId="2" fontId="1" fillId="0" borderId="10" xfId="58" applyNumberFormat="1" applyFont="1" applyFill="1" applyBorder="1" applyAlignment="1">
      <alignment horizontal="center" vertical="center" wrapText="1"/>
      <protection/>
    </xf>
    <xf numFmtId="0" fontId="0" fillId="0" borderId="0" xfId="58" applyBorder="1">
      <alignment/>
      <protection/>
    </xf>
    <xf numFmtId="0" fontId="1" fillId="0" borderId="0" xfId="58" applyFont="1" applyFill="1" applyBorder="1" applyAlignment="1">
      <alignment vertical="top" wrapText="1"/>
      <protection/>
    </xf>
    <xf numFmtId="2" fontId="1" fillId="0" borderId="0" xfId="58" applyNumberFormat="1" applyFont="1" applyBorder="1" applyAlignment="1">
      <alignment horizontal="center"/>
      <protection/>
    </xf>
    <xf numFmtId="0" fontId="0" fillId="0" borderId="0" xfId="58" applyBorder="1" applyAlignment="1">
      <alignment horizontal="center" vertical="top" wrapText="1"/>
      <protection/>
    </xf>
    <xf numFmtId="2" fontId="0" fillId="0" borderId="0" xfId="58" applyNumberFormat="1" applyFont="1">
      <alignment/>
      <protection/>
    </xf>
    <xf numFmtId="2" fontId="0" fillId="0" borderId="0" xfId="58" applyNumberFormat="1">
      <alignment/>
      <protection/>
    </xf>
    <xf numFmtId="0" fontId="0" fillId="0" borderId="0" xfId="58" applyAlignment="1">
      <alignment vertical="center"/>
      <protection/>
    </xf>
    <xf numFmtId="0" fontId="3" fillId="0" borderId="0" xfId="58" applyFont="1" applyBorder="1" applyAlignment="1">
      <alignment vertical="center" wrapText="1"/>
      <protection/>
    </xf>
    <xf numFmtId="0" fontId="1" fillId="0" borderId="0" xfId="58" applyFont="1" applyBorder="1" applyAlignment="1">
      <alignment vertical="top" wrapText="1"/>
      <protection/>
    </xf>
    <xf numFmtId="0" fontId="0" fillId="0" borderId="10" xfId="58" applyFill="1" applyBorder="1" applyAlignment="1">
      <alignment vertical="center"/>
      <protection/>
    </xf>
    <xf numFmtId="0" fontId="0" fillId="0" borderId="10" xfId="58" applyFill="1" applyBorder="1" applyAlignment="1">
      <alignment horizontal="center"/>
      <protection/>
    </xf>
    <xf numFmtId="0" fontId="0" fillId="0" borderId="10" xfId="58" applyFill="1" applyBorder="1" applyAlignment="1">
      <alignment horizontal="center" vertical="center" wrapText="1"/>
      <protection/>
    </xf>
    <xf numFmtId="2" fontId="0" fillId="0" borderId="10" xfId="58" applyNumberFormat="1" applyFill="1" applyBorder="1" applyAlignment="1">
      <alignment horizontal="center" vertical="center" wrapText="1"/>
      <protection/>
    </xf>
    <xf numFmtId="0" fontId="0" fillId="0" borderId="10" xfId="58" applyFill="1" applyBorder="1" applyAlignment="1">
      <alignment vertical="center"/>
      <protection/>
    </xf>
    <xf numFmtId="0" fontId="0" fillId="0" borderId="10" xfId="58" applyFill="1" applyBorder="1" applyAlignment="1">
      <alignment horizontal="center"/>
      <protection/>
    </xf>
    <xf numFmtId="0" fontId="0" fillId="0" borderId="10" xfId="58" applyFill="1" applyBorder="1" applyAlignment="1">
      <alignment horizontal="center" vertical="center" wrapText="1"/>
      <protection/>
    </xf>
    <xf numFmtId="2" fontId="0" fillId="0" borderId="10" xfId="58" applyNumberFormat="1" applyFill="1" applyBorder="1" applyAlignment="1">
      <alignment horizontal="center" vertical="center" wrapText="1"/>
      <protection/>
    </xf>
    <xf numFmtId="0" fontId="0" fillId="0" borderId="10" xfId="58" applyFill="1" applyBorder="1" applyAlignment="1">
      <alignment vertical="center" wrapText="1"/>
      <protection/>
    </xf>
    <xf numFmtId="0" fontId="0" fillId="0" borderId="10" xfId="58" applyFill="1" applyBorder="1" applyAlignment="1">
      <alignment horizontal="center" vertical="top"/>
      <protection/>
    </xf>
    <xf numFmtId="0" fontId="0" fillId="0" borderId="10" xfId="58" applyFill="1" applyBorder="1" applyAlignment="1">
      <alignment vertical="center" wrapText="1"/>
      <protection/>
    </xf>
    <xf numFmtId="0" fontId="0" fillId="0" borderId="10" xfId="58" applyFill="1" applyBorder="1" applyAlignment="1">
      <alignment horizontal="center" vertical="top"/>
      <protection/>
    </xf>
    <xf numFmtId="2" fontId="0" fillId="0" borderId="10" xfId="58" applyNumberFormat="1"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0" borderId="10" xfId="0" applyFont="1" applyBorder="1" applyAlignment="1">
      <alignment horizontal="center" vertical="top" wrapText="1"/>
    </xf>
    <xf numFmtId="0" fontId="1"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0" fillId="0" borderId="0" xfId="58" applyAlignment="1">
      <alignment/>
      <protection/>
    </xf>
    <xf numFmtId="0" fontId="1" fillId="0" borderId="10" xfId="58" applyFont="1" applyFill="1" applyBorder="1" applyAlignment="1">
      <alignment horizontal="center" vertical="center" wrapText="1"/>
      <protection/>
    </xf>
    <xf numFmtId="0" fontId="0" fillId="0" borderId="0" xfId="58" applyAlignment="1">
      <alignment horizontal="center"/>
      <protection/>
    </xf>
    <xf numFmtId="0" fontId="0" fillId="0" borderId="0" xfId="58" applyBorder="1" applyAlignment="1">
      <alignment vertical="center" wrapText="1"/>
      <protection/>
    </xf>
    <xf numFmtId="0" fontId="0" fillId="0" borderId="10" xfId="58" applyFill="1" applyBorder="1">
      <alignment/>
      <protection/>
    </xf>
    <xf numFmtId="0" fontId="35" fillId="0" borderId="0"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0" xfId="58" applyBorder="1" applyAlignment="1">
      <alignment/>
      <protection/>
    </xf>
    <xf numFmtId="0" fontId="1" fillId="0" borderId="0" xfId="58" applyFont="1" applyFill="1" applyBorder="1" applyAlignment="1">
      <alignment horizontal="center" vertical="top" wrapText="1"/>
      <protection/>
    </xf>
    <xf numFmtId="0" fontId="33"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1" fillId="0" borderId="0" xfId="58" applyFont="1" applyFill="1" applyBorder="1" applyAlignment="1">
      <alignment horizontal="center" vertical="center" wrapText="1"/>
      <protection/>
    </xf>
    <xf numFmtId="2" fontId="1" fillId="0" borderId="0" xfId="58" applyNumberFormat="1" applyFont="1" applyFill="1" applyBorder="1" applyAlignment="1">
      <alignment horizontal="center" vertical="center" wrapText="1"/>
      <protection/>
    </xf>
    <xf numFmtId="0" fontId="0" fillId="0" borderId="0" xfId="58" applyFill="1" applyBorder="1">
      <alignment/>
      <protection/>
    </xf>
    <xf numFmtId="0" fontId="0" fillId="0" borderId="0" xfId="0" applyBorder="1" applyAlignment="1">
      <alignment/>
    </xf>
    <xf numFmtId="0" fontId="1" fillId="0" borderId="0" xfId="0" applyFont="1" applyBorder="1" applyAlignment="1">
      <alignment vertical="center" wrapText="1"/>
    </xf>
    <xf numFmtId="0" fontId="0" fillId="0" borderId="10" xfId="58" applyBorder="1" applyAlignment="1">
      <alignment vertical="top" wrapText="1"/>
      <protection/>
    </xf>
    <xf numFmtId="0" fontId="1" fillId="0" borderId="10" xfId="58" applyFont="1" applyBorder="1">
      <alignment/>
      <protection/>
    </xf>
    <xf numFmtId="0" fontId="4" fillId="0" borderId="0" xfId="58" applyFont="1" applyBorder="1" applyAlignment="1">
      <alignment horizontal="center" vertical="center" wrapText="1"/>
      <protection/>
    </xf>
    <xf numFmtId="0" fontId="0" fillId="0" borderId="10" xfId="58" applyFont="1" applyBorder="1" applyAlignment="1">
      <alignment horizontal="center"/>
      <protection/>
    </xf>
    <xf numFmtId="0" fontId="0" fillId="0" borderId="10" xfId="58" applyFont="1" applyBorder="1" applyAlignment="1">
      <alignment horizontal="center" vertical="top"/>
      <protection/>
    </xf>
    <xf numFmtId="0" fontId="1" fillId="0" borderId="0" xfId="58" applyFont="1" applyBorder="1">
      <alignment/>
      <protection/>
    </xf>
    <xf numFmtId="0" fontId="0" fillId="0" borderId="10" xfId="58" applyFill="1" applyBorder="1">
      <alignment/>
      <protection/>
    </xf>
    <xf numFmtId="0" fontId="0" fillId="0" borderId="10" xfId="58" applyFill="1" applyBorder="1" applyAlignment="1">
      <alignment vertical="top" wrapText="1"/>
      <protection/>
    </xf>
    <xf numFmtId="0" fontId="0" fillId="0" borderId="10" xfId="58" applyFill="1" applyBorder="1" applyAlignment="1">
      <alignment vertical="top" wrapText="1"/>
      <protection/>
    </xf>
    <xf numFmtId="0" fontId="0" fillId="0" borderId="10" xfId="58" applyFont="1" applyBorder="1" applyAlignment="1">
      <alignment horizontal="center" vertical="center"/>
      <protection/>
    </xf>
    <xf numFmtId="2" fontId="8"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13" fillId="0" borderId="0" xfId="0" applyFont="1" applyBorder="1" applyAlignment="1">
      <alignment vertical="center" wrapText="1"/>
    </xf>
    <xf numFmtId="0" fontId="36"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7" xfId="0" applyBorder="1" applyAlignment="1">
      <alignment vertical="center" wrapText="1"/>
    </xf>
    <xf numFmtId="2" fontId="0" fillId="0" borderId="12" xfId="0" applyNumberFormat="1" applyBorder="1" applyAlignment="1">
      <alignment horizontal="center" vertical="center" wrapText="1"/>
    </xf>
    <xf numFmtId="2" fontId="0" fillId="0" borderId="18" xfId="0" applyNumberFormat="1" applyBorder="1" applyAlignment="1">
      <alignment horizontal="center" vertical="center" wrapText="1"/>
    </xf>
    <xf numFmtId="0" fontId="3" fillId="0" borderId="10" xfId="0" applyFont="1" applyFill="1" applyBorder="1" applyAlignment="1">
      <alignment horizontal="center" vertical="center" wrapText="1"/>
    </xf>
    <xf numFmtId="2" fontId="0" fillId="0" borderId="12" xfId="0" applyNumberFormat="1" applyFont="1" applyBorder="1" applyAlignment="1">
      <alignment horizontal="center" vertical="center" wrapText="1"/>
    </xf>
    <xf numFmtId="0" fontId="1" fillId="0" borderId="12" xfId="0" applyFont="1" applyBorder="1" applyAlignment="1">
      <alignment vertical="center" wrapText="1"/>
    </xf>
    <xf numFmtId="0" fontId="1" fillId="0" borderId="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top"/>
    </xf>
    <xf numFmtId="0" fontId="33" fillId="0" borderId="0" xfId="0" applyFont="1" applyBorder="1" applyAlignment="1">
      <alignment vertical="center" wrapText="1"/>
    </xf>
    <xf numFmtId="0" fontId="4" fillId="0" borderId="10" xfId="0" applyFont="1" applyBorder="1" applyAlignment="1">
      <alignment horizontal="center" vertical="center" wrapText="1"/>
    </xf>
    <xf numFmtId="0" fontId="8" fillId="0" borderId="0" xfId="0" applyFont="1" applyAlignment="1">
      <alignment/>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1"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top" wrapText="1"/>
    </xf>
    <xf numFmtId="0" fontId="0" fillId="0" borderId="0" xfId="0" applyFont="1" applyAlignment="1">
      <alignment/>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0"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4" fillId="0" borderId="0" xfId="0" applyFont="1" applyBorder="1" applyAlignment="1">
      <alignment vertical="center" wrapText="1"/>
    </xf>
    <xf numFmtId="170"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center" vertical="center"/>
    </xf>
    <xf numFmtId="1" fontId="3" fillId="0" borderId="10" xfId="0" applyNumberFormat="1" applyFont="1" applyBorder="1" applyAlignment="1">
      <alignment horizontal="center" vertical="center"/>
    </xf>
    <xf numFmtId="0" fontId="37" fillId="0" borderId="0" xfId="0" applyFont="1" applyBorder="1" applyAlignment="1">
      <alignment vertical="center" wrapText="1"/>
    </xf>
    <xf numFmtId="0" fontId="14" fillId="0" borderId="0" xfId="0" applyFont="1" applyBorder="1" applyAlignment="1">
      <alignment/>
    </xf>
    <xf numFmtId="0" fontId="12" fillId="0" borderId="0" xfId="0" applyFont="1" applyBorder="1" applyAlignment="1">
      <alignment vertical="center"/>
    </xf>
    <xf numFmtId="0" fontId="38" fillId="0" borderId="10" xfId="0" applyFont="1" applyBorder="1" applyAlignment="1">
      <alignment horizontal="center" vertical="center" wrapText="1"/>
    </xf>
    <xf numFmtId="0" fontId="38" fillId="0" borderId="10" xfId="0" applyFont="1" applyBorder="1" applyAlignment="1">
      <alignment vertical="center" wrapText="1"/>
    </xf>
    <xf numFmtId="0" fontId="38" fillId="0" borderId="10" xfId="0" applyFont="1" applyBorder="1" applyAlignment="1">
      <alignment horizontal="center" vertical="center"/>
    </xf>
    <xf numFmtId="0" fontId="39" fillId="0" borderId="0" xfId="0" applyFont="1" applyBorder="1" applyAlignment="1">
      <alignment horizontal="center" vertical="center"/>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Border="1" applyAlignment="1">
      <alignment horizontal="center"/>
    </xf>
    <xf numFmtId="0" fontId="0" fillId="0" borderId="13" xfId="0" applyBorder="1" applyAlignment="1">
      <alignment vertical="top" wrapText="1"/>
    </xf>
    <xf numFmtId="0" fontId="2" fillId="0" borderId="10" xfId="0" applyFont="1" applyFill="1" applyBorder="1" applyAlignment="1">
      <alignment horizontal="center" vertical="center"/>
    </xf>
    <xf numFmtId="2" fontId="2" fillId="0" borderId="10" xfId="0" applyNumberFormat="1" applyFont="1" applyBorder="1" applyAlignment="1">
      <alignment horizontal="center" vertical="center"/>
    </xf>
    <xf numFmtId="0" fontId="8" fillId="0" borderId="0" xfId="0" applyFont="1" applyFill="1" applyAlignment="1">
      <alignment vertical="top"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3" fillId="0" borderId="0" xfId="0" applyFont="1" applyBorder="1" applyAlignment="1">
      <alignment/>
    </xf>
    <xf numFmtId="0" fontId="2" fillId="0" borderId="0" xfId="0" applyFont="1" applyBorder="1" applyAlignment="1">
      <alignment horizontal="center" vertical="top" wrapText="1"/>
    </xf>
    <xf numFmtId="0" fontId="40" fillId="0" borderId="0" xfId="0" applyFont="1" applyBorder="1" applyAlignment="1">
      <alignment horizontal="center" vertical="center"/>
    </xf>
    <xf numFmtId="0" fontId="8" fillId="0" borderId="10" xfId="0" applyFont="1" applyFill="1" applyBorder="1" applyAlignment="1">
      <alignment vertical="center" wrapText="1"/>
    </xf>
    <xf numFmtId="1" fontId="8" fillId="0" borderId="10" xfId="0" applyNumberFormat="1" applyFont="1" applyBorder="1" applyAlignment="1">
      <alignment horizontal="center" vertical="center"/>
    </xf>
    <xf numFmtId="2" fontId="8"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8" fillId="0" borderId="0" xfId="0" applyFont="1" applyAlignment="1">
      <alignment/>
    </xf>
    <xf numFmtId="0" fontId="13" fillId="0" borderId="0" xfId="0" applyFont="1" applyBorder="1" applyAlignment="1">
      <alignment horizontal="center" vertical="top" wrapText="1"/>
    </xf>
    <xf numFmtId="0" fontId="33" fillId="0" borderId="0" xfId="0" applyFont="1" applyBorder="1" applyAlignment="1">
      <alignment horizontal="center" vertical="center"/>
    </xf>
    <xf numFmtId="0" fontId="34" fillId="0" borderId="0" xfId="0" applyFont="1"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Fill="1" applyBorder="1" applyAlignment="1">
      <alignment horizontal="center" vertical="center" wrapText="1"/>
    </xf>
    <xf numFmtId="0" fontId="0" fillId="0" borderId="0" xfId="0" applyFont="1" applyAlignment="1">
      <alignment vertical="top" wrapText="1"/>
    </xf>
    <xf numFmtId="0" fontId="1" fillId="0" borderId="0" xfId="0" applyFont="1" applyBorder="1" applyAlignment="1">
      <alignment/>
    </xf>
    <xf numFmtId="0" fontId="0" fillId="0" borderId="18" xfId="0" applyFont="1"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2" fontId="1" fillId="0" borderId="0" xfId="0" applyNumberFormat="1" applyFont="1" applyBorder="1" applyAlignment="1">
      <alignment horizontal="center" vertical="center"/>
    </xf>
    <xf numFmtId="0" fontId="4" fillId="0" borderId="10" xfId="0" applyFont="1" applyBorder="1" applyAlignment="1">
      <alignment/>
    </xf>
    <xf numFmtId="0" fontId="4" fillId="0" borderId="10" xfId="0" applyFont="1" applyBorder="1" applyAlignment="1">
      <alignment horizontal="center"/>
    </xf>
    <xf numFmtId="0" fontId="35" fillId="0" borderId="17" xfId="0" applyFont="1" applyBorder="1" applyAlignment="1">
      <alignment horizontal="center" vertical="center" wrapText="1"/>
    </xf>
    <xf numFmtId="0" fontId="10" fillId="0" borderId="10" xfId="0" applyFont="1" applyFill="1" applyBorder="1" applyAlignment="1">
      <alignment horizontal="center" vertical="center" wrapText="1"/>
    </xf>
    <xf numFmtId="0" fontId="4" fillId="0" borderId="17" xfId="0" applyFont="1" applyBorder="1" applyAlignment="1">
      <alignment vertical="center" wrapText="1"/>
    </xf>
    <xf numFmtId="0" fontId="34" fillId="0" borderId="0" xfId="0" applyFont="1" applyBorder="1" applyAlignment="1">
      <alignment vertical="center" wrapText="1"/>
    </xf>
    <xf numFmtId="0" fontId="8" fillId="0" borderId="10" xfId="57" applyFont="1" applyBorder="1" applyAlignment="1">
      <alignment horizontal="center" vertical="center" wrapText="1"/>
      <protection/>
    </xf>
    <xf numFmtId="0" fontId="8" fillId="0" borderId="10" xfId="57" applyFont="1" applyBorder="1" applyAlignment="1">
      <alignment vertical="center" wrapText="1"/>
      <protection/>
    </xf>
    <xf numFmtId="2" fontId="8" fillId="0" borderId="10" xfId="57" applyNumberFormat="1" applyFont="1" applyBorder="1" applyAlignment="1">
      <alignment horizontal="center" vertical="center" wrapText="1"/>
      <protection/>
    </xf>
    <xf numFmtId="0" fontId="4" fillId="0" borderId="12" xfId="57" applyFont="1" applyBorder="1" applyAlignment="1">
      <alignment horizontal="center" vertical="center" wrapText="1"/>
      <protection/>
    </xf>
    <xf numFmtId="0" fontId="0" fillId="0" borderId="0" xfId="57" applyBorder="1">
      <alignment/>
      <protection/>
    </xf>
    <xf numFmtId="0" fontId="3" fillId="0" borderId="0" xfId="57" applyFont="1" applyBorder="1" applyAlignment="1">
      <alignment vertical="center" wrapText="1"/>
      <protection/>
    </xf>
    <xf numFmtId="0" fontId="0" fillId="0" borderId="0" xfId="57" applyBorder="1" applyAlignment="1">
      <alignment vertical="center" wrapText="1"/>
      <protection/>
    </xf>
    <xf numFmtId="0" fontId="4" fillId="0" borderId="10" xfId="57" applyFont="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10" xfId="57" applyFont="1" applyBorder="1">
      <alignment/>
      <protection/>
    </xf>
    <xf numFmtId="2" fontId="4" fillId="0" borderId="10" xfId="57" applyNumberFormat="1" applyFont="1" applyBorder="1" applyAlignment="1">
      <alignment horizontal="center" vertical="center"/>
      <protection/>
    </xf>
    <xf numFmtId="0" fontId="13" fillId="0" borderId="0" xfId="0" applyFont="1" applyFill="1" applyBorder="1" applyAlignment="1">
      <alignment vertical="top" wrapText="1"/>
    </xf>
    <xf numFmtId="0" fontId="9" fillId="0" borderId="0" xfId="0" applyFont="1" applyFill="1" applyBorder="1" applyAlignment="1">
      <alignment vertical="center" wrapText="1"/>
    </xf>
    <xf numFmtId="0" fontId="9" fillId="0" borderId="17" xfId="0" applyFont="1" applyFill="1" applyBorder="1" applyAlignment="1">
      <alignment vertical="center" wrapText="1"/>
    </xf>
    <xf numFmtId="0" fontId="10" fillId="0" borderId="10" xfId="0" applyFont="1" applyBorder="1" applyAlignment="1">
      <alignment vertical="center" wrapText="1"/>
    </xf>
    <xf numFmtId="0" fontId="9" fillId="0" borderId="0" xfId="0" applyFont="1" applyAlignment="1">
      <alignment/>
    </xf>
    <xf numFmtId="0" fontId="10" fillId="0" borderId="10" xfId="0" applyFont="1" applyFill="1" applyBorder="1" applyAlignment="1">
      <alignment vertical="center" wrapText="1"/>
    </xf>
    <xf numFmtId="0" fontId="10" fillId="0" borderId="14" xfId="0" applyFont="1" applyFill="1" applyBorder="1" applyAlignment="1">
      <alignment vertical="center" wrapText="1"/>
    </xf>
    <xf numFmtId="0" fontId="0" fillId="0" borderId="15" xfId="0" applyFill="1" applyBorder="1" applyAlignment="1">
      <alignment vertical="center" wrapText="1"/>
    </xf>
    <xf numFmtId="0" fontId="12" fillId="0" borderId="17" xfId="0" applyFont="1" applyBorder="1" applyAlignment="1">
      <alignment/>
    </xf>
    <xf numFmtId="0" fontId="13" fillId="0" borderId="0" xfId="57" applyFont="1" applyBorder="1" applyAlignment="1">
      <alignment vertical="center" wrapText="1"/>
      <protection/>
    </xf>
    <xf numFmtId="2" fontId="9"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0" fontId="33" fillId="0" borderId="0" xfId="0" applyFont="1" applyFill="1" applyBorder="1" applyAlignment="1">
      <alignment vertical="center" wrapText="1"/>
    </xf>
    <xf numFmtId="0" fontId="10" fillId="0" borderId="0" xfId="0" applyFont="1" applyBorder="1" applyAlignment="1">
      <alignment/>
    </xf>
    <xf numFmtId="0" fontId="2" fillId="0" borderId="18" xfId="0" applyFont="1" applyFill="1" applyBorder="1" applyAlignment="1">
      <alignment horizontal="center" vertical="center" wrapText="1"/>
    </xf>
    <xf numFmtId="0" fontId="3" fillId="0" borderId="10" xfId="0" applyFont="1" applyFill="1" applyBorder="1" applyAlignment="1" quotePrefix="1">
      <alignment horizontal="center" vertical="top" wrapText="1"/>
    </xf>
    <xf numFmtId="0" fontId="3" fillId="0" borderId="10" xfId="0" applyNumberFormat="1"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8" fillId="0" borderId="0" xfId="0" applyFont="1" applyBorder="1" applyAlignment="1">
      <alignment vertical="top" wrapText="1"/>
    </xf>
    <xf numFmtId="0" fontId="4" fillId="0" borderId="12" xfId="0" applyFont="1" applyBorder="1" applyAlignment="1">
      <alignment horizontal="center" vertical="center" wrapText="1"/>
    </xf>
    <xf numFmtId="0" fontId="1" fillId="0" borderId="14" xfId="58" applyFont="1" applyBorder="1" applyAlignment="1">
      <alignment horizontal="center" vertical="top" wrapText="1"/>
      <protection/>
    </xf>
    <xf numFmtId="0" fontId="1" fillId="0" borderId="19" xfId="58" applyFont="1" applyBorder="1" applyAlignment="1">
      <alignment horizontal="center" vertical="top" wrapText="1"/>
      <protection/>
    </xf>
    <xf numFmtId="0" fontId="0" fillId="0" borderId="12" xfId="58" applyFont="1" applyBorder="1" applyAlignment="1">
      <alignment horizontal="center" vertical="center"/>
      <protection/>
    </xf>
    <xf numFmtId="0" fontId="0" fillId="0" borderId="11" xfId="58" applyFont="1" applyBorder="1" applyAlignment="1">
      <alignment horizontal="center" vertical="center"/>
      <protection/>
    </xf>
    <xf numFmtId="0" fontId="0" fillId="0" borderId="18" xfId="58" applyFont="1" applyBorder="1" applyAlignment="1">
      <alignment horizontal="center" vertical="center"/>
      <protection/>
    </xf>
    <xf numFmtId="0" fontId="0" fillId="0" borderId="0" xfId="58" applyBorder="1" applyAlignment="1">
      <alignment horizontal="left" vertical="top" wrapText="1"/>
      <protection/>
    </xf>
    <xf numFmtId="2" fontId="0" fillId="0" borderId="12" xfId="58" applyNumberFormat="1" applyBorder="1" applyAlignment="1">
      <alignment horizontal="center" vertical="center" wrapText="1"/>
      <protection/>
    </xf>
    <xf numFmtId="2" fontId="0" fillId="0" borderId="11" xfId="58" applyNumberFormat="1" applyBorder="1" applyAlignment="1">
      <alignment horizontal="center" vertical="center" wrapText="1"/>
      <protection/>
    </xf>
    <xf numFmtId="2" fontId="0" fillId="0" borderId="18" xfId="58" applyNumberFormat="1" applyBorder="1" applyAlignment="1">
      <alignment horizontal="center" vertical="center" wrapText="1"/>
      <protection/>
    </xf>
    <xf numFmtId="0" fontId="34" fillId="0" borderId="0" xfId="58" applyFont="1" applyBorder="1" applyAlignment="1">
      <alignment horizontal="center" vertical="top" wrapText="1"/>
      <protection/>
    </xf>
    <xf numFmtId="0" fontId="1" fillId="0" borderId="17" xfId="58" applyFont="1" applyBorder="1" applyAlignment="1">
      <alignment horizontal="center" vertical="top" wrapText="1"/>
      <protection/>
    </xf>
    <xf numFmtId="0" fontId="13" fillId="0" borderId="0" xfId="58" applyFont="1" applyBorder="1" applyAlignment="1">
      <alignment horizontal="center" vertical="center" wrapText="1"/>
      <protection/>
    </xf>
    <xf numFmtId="0" fontId="33" fillId="0" borderId="16" xfId="58" applyFont="1" applyBorder="1" applyAlignment="1">
      <alignment horizontal="center" vertical="center" wrapText="1"/>
      <protection/>
    </xf>
    <xf numFmtId="0" fontId="33" fillId="0" borderId="0" xfId="58" applyFont="1" applyBorder="1" applyAlignment="1">
      <alignment horizontal="center" vertical="center" wrapText="1"/>
      <protection/>
    </xf>
    <xf numFmtId="0" fontId="1" fillId="0" borderId="12" xfId="58" applyFont="1" applyBorder="1" applyAlignment="1">
      <alignment horizontal="center" vertical="center" wrapText="1"/>
      <protection/>
    </xf>
    <xf numFmtId="0" fontId="1" fillId="0" borderId="18" xfId="58" applyFont="1" applyBorder="1" applyAlignment="1">
      <alignment horizontal="center" vertical="center" wrapText="1"/>
      <protection/>
    </xf>
    <xf numFmtId="0" fontId="1" fillId="0" borderId="10" xfId="58" applyFont="1" applyBorder="1" applyAlignment="1">
      <alignment horizontal="center" vertical="top" wrapText="1"/>
      <protection/>
    </xf>
    <xf numFmtId="0" fontId="0" fillId="0" borderId="0" xfId="58" applyAlignment="1">
      <alignment/>
      <protection/>
    </xf>
    <xf numFmtId="0" fontId="34" fillId="0" borderId="0" xfId="58" applyFont="1" applyBorder="1" applyAlignment="1">
      <alignment horizontal="center" vertical="center" wrapText="1"/>
      <protection/>
    </xf>
    <xf numFmtId="0" fontId="1" fillId="0" borderId="10" xfId="58" applyFont="1" applyBorder="1" applyAlignment="1">
      <alignment horizontal="center" vertical="center" wrapText="1"/>
      <protection/>
    </xf>
    <xf numFmtId="0" fontId="35" fillId="0" borderId="0" xfId="58" applyFont="1" applyBorder="1" applyAlignment="1">
      <alignment horizontal="center" vertical="center" wrapText="1"/>
      <protection/>
    </xf>
    <xf numFmtId="0" fontId="0" fillId="0" borderId="0" xfId="0" applyBorder="1" applyAlignment="1">
      <alignment horizontal="left" vertical="top" wrapText="1"/>
    </xf>
    <xf numFmtId="0" fontId="0" fillId="0" borderId="0" xfId="0" applyAlignment="1">
      <alignment/>
    </xf>
    <xf numFmtId="0" fontId="1" fillId="0" borderId="10" xfId="0" applyFont="1" applyBorder="1" applyAlignment="1">
      <alignment horizontal="center" vertical="top" wrapText="1"/>
    </xf>
    <xf numFmtId="0" fontId="33"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2" xfId="58" applyFont="1" applyBorder="1" applyAlignment="1">
      <alignment horizontal="center" vertical="top"/>
      <protection/>
    </xf>
    <xf numFmtId="0" fontId="0" fillId="0" borderId="11" xfId="58" applyFont="1" applyBorder="1" applyAlignment="1">
      <alignment horizontal="center" vertical="top"/>
      <protection/>
    </xf>
    <xf numFmtId="0" fontId="0" fillId="0" borderId="18" xfId="58" applyFont="1" applyBorder="1" applyAlignment="1">
      <alignment horizontal="center" vertical="top"/>
      <protection/>
    </xf>
    <xf numFmtId="2" fontId="0" fillId="0" borderId="12" xfId="58" applyNumberFormat="1" applyFont="1" applyBorder="1" applyAlignment="1">
      <alignment horizontal="center" vertical="center" wrapText="1"/>
      <protection/>
    </xf>
    <xf numFmtId="2" fontId="0" fillId="0" borderId="11" xfId="58" applyNumberFormat="1" applyFont="1" applyBorder="1" applyAlignment="1">
      <alignment horizontal="center" vertical="center" wrapText="1"/>
      <protection/>
    </xf>
    <xf numFmtId="2" fontId="0" fillId="0" borderId="18" xfId="58" applyNumberFormat="1" applyFont="1" applyBorder="1" applyAlignment="1">
      <alignment horizontal="center" vertical="center" wrapText="1"/>
      <protection/>
    </xf>
    <xf numFmtId="0" fontId="13" fillId="0" borderId="0" xfId="0" applyFont="1" applyBorder="1" applyAlignment="1">
      <alignment horizontal="center" vertical="center" wrapText="1"/>
    </xf>
    <xf numFmtId="0" fontId="35" fillId="0" borderId="0" xfId="0" applyFont="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8" fillId="0" borderId="0" xfId="0" applyFont="1" applyBorder="1" applyAlignment="1">
      <alignment horizontal="left" vertical="top" wrapText="1"/>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36" fillId="0" borderId="0" xfId="0" applyFont="1" applyBorder="1" applyAlignment="1">
      <alignment horizontal="center" vertical="center" wrapText="1"/>
    </xf>
    <xf numFmtId="0" fontId="0" fillId="0" borderId="12" xfId="0" applyFont="1" applyBorder="1" applyAlignment="1">
      <alignment horizontal="center" vertical="top"/>
    </xf>
    <xf numFmtId="0" fontId="0" fillId="0" borderId="11" xfId="0" applyFont="1" applyBorder="1" applyAlignment="1">
      <alignment horizontal="center" vertical="top"/>
    </xf>
    <xf numFmtId="0" fontId="0" fillId="0" borderId="18" xfId="0" applyFont="1" applyBorder="1" applyAlignment="1">
      <alignment horizontal="center" vertical="top"/>
    </xf>
    <xf numFmtId="0" fontId="0" fillId="0" borderId="10" xfId="0" applyBorder="1" applyAlignment="1">
      <alignment horizontal="left" vertical="top"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35" fillId="0" borderId="16" xfId="0" applyFont="1" applyBorder="1" applyAlignment="1">
      <alignment horizontal="center" vertical="center" wrapText="1"/>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18" xfId="0" applyNumberFormat="1" applyFont="1" applyBorder="1" applyAlignment="1">
      <alignment horizontal="center" vertical="center"/>
    </xf>
    <xf numFmtId="0" fontId="1" fillId="0" borderId="0" xfId="0" applyFont="1" applyBorder="1" applyAlignment="1">
      <alignment horizontal="center" vertical="center"/>
    </xf>
    <xf numFmtId="0" fontId="35" fillId="0" borderId="0" xfId="0" applyFont="1" applyBorder="1" applyAlignment="1">
      <alignment horizontal="center" vertical="center"/>
    </xf>
    <xf numFmtId="0" fontId="1" fillId="0" borderId="10" xfId="0" applyFont="1" applyBorder="1" applyAlignment="1">
      <alignment horizontal="center" vertical="center"/>
    </xf>
    <xf numFmtId="0" fontId="33" fillId="0" borderId="0" xfId="0" applyFont="1" applyBorder="1" applyAlignment="1">
      <alignment horizontal="center" vertical="top"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34" fillId="0" borderId="17" xfId="0" applyFont="1" applyBorder="1" applyAlignment="1">
      <alignment horizontal="center" vertical="center"/>
    </xf>
    <xf numFmtId="0" fontId="0" fillId="0" borderId="0" xfId="0" applyFont="1" applyAlignment="1">
      <alignment horizontal="left" vertical="top" wrapText="1"/>
    </xf>
    <xf numFmtId="0" fontId="1" fillId="0" borderId="0" xfId="0" applyFont="1" applyAlignment="1">
      <alignment horizontal="left" vertical="top"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3" fillId="0" borderId="0" xfId="0" applyFont="1" applyBorder="1" applyAlignment="1">
      <alignment horizontal="center" vertical="top" wrapText="1"/>
    </xf>
    <xf numFmtId="2" fontId="0" fillId="0" borderId="12"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8" xfId="0" applyNumberFormat="1" applyBorder="1" applyAlignment="1">
      <alignment horizontal="center" vertical="center" wrapText="1"/>
    </xf>
    <xf numFmtId="2" fontId="0" fillId="0" borderId="12"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8" xfId="0" applyNumberFormat="1" applyFont="1" applyBorder="1" applyAlignment="1">
      <alignment horizontal="center" vertical="center" wrapText="1"/>
    </xf>
    <xf numFmtId="0" fontId="34"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34" fillId="0" borderId="0" xfId="0" applyFont="1" applyBorder="1" applyAlignment="1">
      <alignment horizontal="center" vertical="top" wrapText="1"/>
    </xf>
    <xf numFmtId="0" fontId="4" fillId="0" borderId="12" xfId="0" applyFont="1" applyBorder="1" applyAlignment="1">
      <alignment horizontal="center" vertical="top" wrapText="1"/>
    </xf>
    <xf numFmtId="0" fontId="4" fillId="0" borderId="18" xfId="0" applyFont="1" applyBorder="1" applyAlignment="1">
      <alignment horizontal="center" vertical="top"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 fillId="0" borderId="12" xfId="0" applyFont="1" applyBorder="1" applyAlignment="1">
      <alignment horizontal="center" vertical="top" wrapText="1"/>
    </xf>
    <xf numFmtId="0" fontId="1" fillId="0" borderId="18" xfId="0" applyFont="1" applyBorder="1" applyAlignment="1">
      <alignment horizontal="center" vertical="top" wrapText="1"/>
    </xf>
    <xf numFmtId="0" fontId="1" fillId="0" borderId="10" xfId="0" applyFont="1" applyBorder="1" applyAlignment="1">
      <alignment horizontal="center" wrapText="1"/>
    </xf>
    <xf numFmtId="0" fontId="0" fillId="0" borderId="0" xfId="0" applyBorder="1" applyAlignment="1">
      <alignment horizontal="left" vertical="center" wrapText="1"/>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top" wrapText="1"/>
    </xf>
    <xf numFmtId="0" fontId="1" fillId="0" borderId="19" xfId="0" applyFont="1" applyBorder="1" applyAlignment="1">
      <alignment horizontal="center" vertical="top" wrapText="1"/>
    </xf>
    <xf numFmtId="0" fontId="0" fillId="0" borderId="0" xfId="0" applyAlignment="1">
      <alignment horizontal="left" vertical="center" wrapText="1"/>
    </xf>
    <xf numFmtId="2" fontId="8" fillId="0" borderId="12" xfId="0" applyNumberFormat="1"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0" fontId="8" fillId="0" borderId="0" xfId="57" applyFont="1" applyBorder="1" applyAlignment="1">
      <alignment horizontal="left" vertical="center" wrapText="1"/>
      <protection/>
    </xf>
    <xf numFmtId="0" fontId="13" fillId="0" borderId="0" xfId="57" applyFont="1" applyBorder="1" applyAlignment="1">
      <alignment horizontal="center" vertical="center" wrapText="1"/>
      <protection/>
    </xf>
    <xf numFmtId="0" fontId="33" fillId="0" borderId="0" xfId="57" applyFont="1" applyBorder="1" applyAlignment="1">
      <alignment horizontal="center" vertical="center" wrapText="1"/>
      <protection/>
    </xf>
    <xf numFmtId="0" fontId="35" fillId="0" borderId="17" xfId="57" applyFont="1" applyBorder="1" applyAlignment="1">
      <alignment horizontal="center" vertical="center" wrapText="1"/>
      <protection/>
    </xf>
    <xf numFmtId="0" fontId="13"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3" fillId="0" borderId="17"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0" xfId="0" applyFont="1" applyBorder="1" applyAlignment="1">
      <alignment horizontal="center" vertical="center"/>
    </xf>
    <xf numFmtId="0" fontId="8" fillId="0" borderId="0" xfId="0" applyFont="1" applyBorder="1" applyAlignment="1">
      <alignment horizontal="left" vertical="top" wrapText="1"/>
    </xf>
    <xf numFmtId="0" fontId="0" fillId="0" borderId="0" xfId="60">
      <alignment/>
      <protection/>
    </xf>
    <xf numFmtId="0" fontId="1" fillId="0" borderId="0" xfId="60" applyFont="1" applyFill="1">
      <alignment/>
      <protection/>
    </xf>
    <xf numFmtId="0" fontId="0" fillId="0" borderId="0" xfId="60" applyFill="1">
      <alignment/>
      <protection/>
    </xf>
    <xf numFmtId="0" fontId="1" fillId="0" borderId="12" xfId="60" applyFont="1" applyBorder="1" applyAlignment="1">
      <alignment horizontal="center" vertical="center" wrapText="1"/>
      <protection/>
    </xf>
    <xf numFmtId="0" fontId="1" fillId="0" borderId="18" xfId="60" applyFont="1" applyBorder="1" applyAlignment="1">
      <alignment horizontal="center" vertical="center" wrapText="1"/>
      <protection/>
    </xf>
    <xf numFmtId="0" fontId="1" fillId="0" borderId="10" xfId="60" applyFont="1" applyBorder="1" applyAlignment="1">
      <alignment horizontal="center" vertical="top" wrapText="1"/>
      <protection/>
    </xf>
    <xf numFmtId="0" fontId="0" fillId="0" borderId="10" xfId="60" applyFont="1" applyBorder="1" applyAlignment="1">
      <alignment horizontal="center" vertical="center" wrapText="1"/>
      <protection/>
    </xf>
    <xf numFmtId="0" fontId="0" fillId="0" borderId="10" xfId="60" applyBorder="1" applyAlignment="1">
      <alignment vertical="center" wrapText="1"/>
      <protection/>
    </xf>
    <xf numFmtId="0" fontId="0" fillId="0" borderId="10" xfId="60" applyBorder="1" applyAlignment="1">
      <alignment horizontal="center" vertical="center" wrapText="1"/>
      <protection/>
    </xf>
    <xf numFmtId="2" fontId="0" fillId="0" borderId="10" xfId="60" applyNumberFormat="1" applyBorder="1" applyAlignment="1">
      <alignment horizontal="center" vertical="center" wrapText="1"/>
      <protection/>
    </xf>
    <xf numFmtId="0" fontId="0" fillId="0" borderId="10" xfId="60" applyFont="1" applyBorder="1" applyAlignment="1">
      <alignment vertical="center" wrapText="1"/>
      <protection/>
    </xf>
    <xf numFmtId="2" fontId="0" fillId="0" borderId="10" xfId="60" applyNumberFormat="1" applyBorder="1" applyAlignment="1">
      <alignment horizontal="center" vertical="center"/>
      <protection/>
    </xf>
    <xf numFmtId="0" fontId="0" fillId="0" borderId="10" xfId="60" applyBorder="1" applyAlignment="1">
      <alignment horizontal="center" vertical="center"/>
      <protection/>
    </xf>
    <xf numFmtId="0" fontId="1" fillId="0" borderId="10" xfId="60" applyFont="1" applyBorder="1">
      <alignment/>
      <protection/>
    </xf>
    <xf numFmtId="0" fontId="1" fillId="0" borderId="10" xfId="60" applyFont="1" applyFill="1" applyBorder="1" applyAlignment="1">
      <alignment horizontal="center" vertical="center" wrapText="1"/>
      <protection/>
    </xf>
    <xf numFmtId="0" fontId="1" fillId="0" borderId="0" xfId="60" applyFont="1">
      <alignment/>
      <protection/>
    </xf>
    <xf numFmtId="2" fontId="1" fillId="0" borderId="10" xfId="60" applyNumberFormat="1" applyFont="1" applyFill="1" applyBorder="1" applyAlignment="1">
      <alignment horizontal="center" vertical="center" wrapText="1"/>
      <protection/>
    </xf>
    <xf numFmtId="0" fontId="0" fillId="0" borderId="10" xfId="60" applyBorder="1">
      <alignment/>
      <protection/>
    </xf>
    <xf numFmtId="0" fontId="0" fillId="0" borderId="10" xfId="60" applyBorder="1" applyAlignment="1">
      <alignment vertical="center"/>
      <protection/>
    </xf>
    <xf numFmtId="0" fontId="0" fillId="0" borderId="10" xfId="60" applyFont="1" applyBorder="1" applyAlignment="1">
      <alignment horizontal="center" vertical="center"/>
      <protection/>
    </xf>
    <xf numFmtId="2" fontId="1" fillId="0" borderId="10" xfId="60" applyNumberFormat="1" applyFont="1" applyBorder="1" applyAlignment="1">
      <alignment horizontal="center" vertical="center"/>
      <protection/>
    </xf>
    <xf numFmtId="2" fontId="0" fillId="0" borderId="0" xfId="60" applyNumberFormat="1">
      <alignment/>
      <protection/>
    </xf>
    <xf numFmtId="2" fontId="0" fillId="0" borderId="10" xfId="60" applyNumberFormat="1" applyFont="1" applyBorder="1" applyAlignment="1">
      <alignment horizontal="center" vertical="center"/>
      <protection/>
    </xf>
    <xf numFmtId="0" fontId="0" fillId="0" borderId="0" xfId="60" applyBorder="1">
      <alignment/>
      <protection/>
    </xf>
    <xf numFmtId="0" fontId="0" fillId="0" borderId="0" xfId="60" applyBorder="1" applyAlignment="1">
      <alignment vertical="center"/>
      <protection/>
    </xf>
    <xf numFmtId="0" fontId="0" fillId="0" borderId="0" xfId="60" applyFont="1" applyBorder="1" applyAlignment="1">
      <alignment horizontal="center" vertical="center"/>
      <protection/>
    </xf>
    <xf numFmtId="0" fontId="0" fillId="0" borderId="0" xfId="60" applyBorder="1" applyAlignment="1">
      <alignment horizontal="left" vertical="top" wrapText="1"/>
      <protection/>
    </xf>
    <xf numFmtId="0" fontId="13" fillId="0" borderId="0" xfId="60" applyFont="1" applyBorder="1" applyAlignment="1">
      <alignment horizontal="center" vertical="center" wrapText="1"/>
      <protection/>
    </xf>
    <xf numFmtId="0" fontId="0" fillId="0" borderId="17" xfId="60" applyBorder="1" applyAlignment="1">
      <alignment vertical="center" wrapText="1"/>
      <protection/>
    </xf>
    <xf numFmtId="0" fontId="33" fillId="0" borderId="16" xfId="60" applyFont="1" applyBorder="1" applyAlignment="1">
      <alignment horizontal="center" vertical="center" wrapText="1"/>
      <protection/>
    </xf>
    <xf numFmtId="0" fontId="33" fillId="0" borderId="0" xfId="60" applyFont="1" applyBorder="1" applyAlignment="1">
      <alignment horizontal="center" vertical="center" wrapText="1"/>
      <protection/>
    </xf>
    <xf numFmtId="0" fontId="34" fillId="0" borderId="17" xfId="60" applyFont="1" applyBorder="1" applyAlignment="1">
      <alignment horizontal="center" vertical="center"/>
      <protection/>
    </xf>
    <xf numFmtId="0" fontId="13" fillId="0" borderId="0" xfId="60" applyFont="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Labour &amp; Transport charges 2015-16" xfId="58"/>
    <cellStyle name="Normal 3" xfId="59"/>
    <cellStyle name="Normal_Labour Schedule 2014-1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3"/>
  </sheetPr>
  <dimension ref="B2:N39"/>
  <sheetViews>
    <sheetView workbookViewId="0" topLeftCell="A1">
      <pane xSplit="5" ySplit="9" topLeftCell="F16"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2.57421875" style="118" customWidth="1"/>
    <col min="2" max="2" width="4.421875" style="118" customWidth="1"/>
    <col min="3" max="3" width="56.8515625" style="118" customWidth="1"/>
    <col min="4" max="4" width="5.8515625" style="118" customWidth="1"/>
    <col min="5" max="5" width="6.00390625" style="118" customWidth="1"/>
    <col min="6" max="9" width="9.8515625" style="118" customWidth="1"/>
    <col min="10" max="10" width="9.7109375" style="118" bestFit="1" customWidth="1"/>
    <col min="11" max="11" width="11.57421875" style="118" bestFit="1" customWidth="1"/>
    <col min="12" max="12" width="9.140625" style="118" customWidth="1"/>
    <col min="13" max="14" width="10.00390625" style="118" customWidth="1"/>
    <col min="15" max="16384" width="9.140625" style="118" customWidth="1"/>
  </cols>
  <sheetData>
    <row r="2" spans="3:9" ht="19.5" customHeight="1">
      <c r="C2" s="314" t="s">
        <v>204</v>
      </c>
      <c r="D2" s="314"/>
      <c r="E2" s="314"/>
      <c r="F2" s="314"/>
      <c r="G2" s="314"/>
      <c r="H2" s="314"/>
      <c r="I2" s="314"/>
    </row>
    <row r="3" spans="3:9" ht="36.75" customHeight="1">
      <c r="C3" s="315" t="s">
        <v>391</v>
      </c>
      <c r="D3" s="316"/>
      <c r="E3" s="316"/>
      <c r="F3" s="316"/>
      <c r="G3" s="316"/>
      <c r="H3" s="316"/>
      <c r="I3" s="316"/>
    </row>
    <row r="4" spans="6:11" ht="15.75" customHeight="1">
      <c r="F4" s="139"/>
      <c r="G4" s="139"/>
      <c r="H4" s="312" t="s">
        <v>383</v>
      </c>
      <c r="I4" s="312"/>
      <c r="J4" s="313"/>
      <c r="K4" s="313"/>
    </row>
    <row r="5" spans="2:11" ht="27" customHeight="1">
      <c r="B5" s="317" t="s">
        <v>82</v>
      </c>
      <c r="C5" s="317" t="s">
        <v>1</v>
      </c>
      <c r="D5" s="317" t="s">
        <v>2</v>
      </c>
      <c r="E5" s="317" t="s">
        <v>76</v>
      </c>
      <c r="F5" s="319" t="s">
        <v>3</v>
      </c>
      <c r="G5" s="319"/>
      <c r="H5" s="319" t="s">
        <v>384</v>
      </c>
      <c r="I5" s="319"/>
      <c r="J5" s="303" t="s">
        <v>4</v>
      </c>
      <c r="K5" s="304"/>
    </row>
    <row r="6" spans="2:11" ht="15.75" customHeight="1">
      <c r="B6" s="318"/>
      <c r="C6" s="318"/>
      <c r="D6" s="318"/>
      <c r="E6" s="318"/>
      <c r="F6" s="117" t="s">
        <v>80</v>
      </c>
      <c r="G6" s="117" t="s">
        <v>84</v>
      </c>
      <c r="H6" s="117" t="s">
        <v>80</v>
      </c>
      <c r="I6" s="117" t="s">
        <v>84</v>
      </c>
      <c r="J6" s="117" t="s">
        <v>80</v>
      </c>
      <c r="K6" s="117" t="s">
        <v>84</v>
      </c>
    </row>
    <row r="7" spans="2:14" ht="15.75" customHeight="1">
      <c r="B7" s="184">
        <v>1</v>
      </c>
      <c r="C7" s="119" t="s">
        <v>5</v>
      </c>
      <c r="D7" s="120" t="s">
        <v>20</v>
      </c>
      <c r="E7" s="121">
        <v>1</v>
      </c>
      <c r="F7" s="309">
        <v>3013.40672825</v>
      </c>
      <c r="G7" s="309">
        <v>3013.40672825</v>
      </c>
      <c r="H7" s="309">
        <v>3013.41</v>
      </c>
      <c r="I7" s="309">
        <f>H7*E7</f>
        <v>3013.41</v>
      </c>
      <c r="J7" s="309">
        <v>3013.40672825</v>
      </c>
      <c r="K7" s="309">
        <v>3013.40672825</v>
      </c>
      <c r="M7" s="137"/>
      <c r="N7" s="137"/>
    </row>
    <row r="8" spans="2:14" ht="15" customHeight="1">
      <c r="B8" s="184">
        <f aca="true" t="shared" si="0" ref="B8:B16">B7+1</f>
        <v>2</v>
      </c>
      <c r="C8" s="119" t="s">
        <v>6</v>
      </c>
      <c r="D8" s="120" t="s">
        <v>20</v>
      </c>
      <c r="E8" s="121">
        <v>1</v>
      </c>
      <c r="F8" s="310"/>
      <c r="G8" s="310"/>
      <c r="H8" s="310"/>
      <c r="I8" s="310"/>
      <c r="J8" s="310"/>
      <c r="K8" s="310"/>
      <c r="M8" s="137"/>
      <c r="N8" s="137"/>
    </row>
    <row r="9" spans="2:14" ht="15" customHeight="1">
      <c r="B9" s="184">
        <f t="shared" si="0"/>
        <v>3</v>
      </c>
      <c r="C9" s="119" t="s">
        <v>205</v>
      </c>
      <c r="D9" s="120" t="s">
        <v>20</v>
      </c>
      <c r="E9" s="121">
        <v>1</v>
      </c>
      <c r="F9" s="311"/>
      <c r="G9" s="311"/>
      <c r="H9" s="311"/>
      <c r="I9" s="311"/>
      <c r="J9" s="311"/>
      <c r="K9" s="311"/>
      <c r="M9" s="137"/>
      <c r="N9" s="137"/>
    </row>
    <row r="10" spans="2:11" ht="15" customHeight="1">
      <c r="B10" s="184">
        <f t="shared" si="0"/>
        <v>4</v>
      </c>
      <c r="C10" s="140" t="s">
        <v>8</v>
      </c>
      <c r="D10" s="141" t="s">
        <v>21</v>
      </c>
      <c r="E10" s="142">
        <v>10</v>
      </c>
      <c r="F10" s="143">
        <v>241.0729531128008</v>
      </c>
      <c r="G10" s="143">
        <v>2410.729531128008</v>
      </c>
      <c r="H10" s="143">
        <v>265</v>
      </c>
      <c r="I10" s="143">
        <f aca="true" t="shared" si="1" ref="I10:I25">H10*E10</f>
        <v>2650</v>
      </c>
      <c r="J10" s="122">
        <v>241.0729531128008</v>
      </c>
      <c r="K10" s="122">
        <v>2410.729531128008</v>
      </c>
    </row>
    <row r="11" spans="2:11" ht="15" customHeight="1">
      <c r="B11" s="184">
        <f t="shared" si="0"/>
        <v>5</v>
      </c>
      <c r="C11" s="144" t="s">
        <v>9</v>
      </c>
      <c r="D11" s="145" t="s">
        <v>21</v>
      </c>
      <c r="E11" s="146">
        <v>3</v>
      </c>
      <c r="F11" s="147">
        <v>200.89412759400068</v>
      </c>
      <c r="G11" s="147">
        <v>602.682382782002</v>
      </c>
      <c r="H11" s="147">
        <f>F11</f>
        <v>200.89412759400068</v>
      </c>
      <c r="I11" s="147">
        <f t="shared" si="1"/>
        <v>602.682382782002</v>
      </c>
      <c r="J11" s="122">
        <v>200.89412759400068</v>
      </c>
      <c r="K11" s="122">
        <v>602.682382782002</v>
      </c>
    </row>
    <row r="12" spans="2:11" ht="15" customHeight="1">
      <c r="B12" s="184">
        <f t="shared" si="0"/>
        <v>6</v>
      </c>
      <c r="C12" s="148" t="s">
        <v>10</v>
      </c>
      <c r="D12" s="149" t="s">
        <v>21</v>
      </c>
      <c r="E12" s="142">
        <v>10</v>
      </c>
      <c r="F12" s="143">
        <v>301.341191391001</v>
      </c>
      <c r="G12" s="143">
        <v>3013.4119139100103</v>
      </c>
      <c r="H12" s="143">
        <v>361</v>
      </c>
      <c r="I12" s="143">
        <f t="shared" si="1"/>
        <v>3610</v>
      </c>
      <c r="J12" s="122">
        <v>301.341191391001</v>
      </c>
      <c r="K12" s="122">
        <v>3013.4119139100103</v>
      </c>
    </row>
    <row r="13" spans="2:11" ht="15" customHeight="1">
      <c r="B13" s="184">
        <f t="shared" si="0"/>
        <v>7</v>
      </c>
      <c r="C13" s="150" t="s">
        <v>11</v>
      </c>
      <c r="D13" s="151" t="s">
        <v>21</v>
      </c>
      <c r="E13" s="146">
        <v>10</v>
      </c>
      <c r="F13" s="147">
        <v>78.34870976166027</v>
      </c>
      <c r="G13" s="147">
        <v>783.4870976166028</v>
      </c>
      <c r="H13" s="147">
        <f>F13</f>
        <v>78.34870976166027</v>
      </c>
      <c r="I13" s="147">
        <f t="shared" si="1"/>
        <v>783.4870976166028</v>
      </c>
      <c r="J13" s="122">
        <v>78.34870976166027</v>
      </c>
      <c r="K13" s="122">
        <v>783.4870976166028</v>
      </c>
    </row>
    <row r="14" spans="2:11" ht="15" customHeight="1">
      <c r="B14" s="184">
        <f t="shared" si="0"/>
        <v>8</v>
      </c>
      <c r="C14" s="144" t="s">
        <v>83</v>
      </c>
      <c r="D14" s="145" t="s">
        <v>21</v>
      </c>
      <c r="E14" s="146">
        <v>10</v>
      </c>
      <c r="F14" s="147">
        <v>80.35765103760028</v>
      </c>
      <c r="G14" s="147">
        <v>803.5765103760027</v>
      </c>
      <c r="H14" s="147">
        <f>F14</f>
        <v>80.35765103760028</v>
      </c>
      <c r="I14" s="147">
        <f t="shared" si="1"/>
        <v>803.5765103760027</v>
      </c>
      <c r="J14" s="122">
        <v>80.35765103760028</v>
      </c>
      <c r="K14" s="122">
        <v>803.5765103760027</v>
      </c>
    </row>
    <row r="15" spans="2:11" ht="15" customHeight="1">
      <c r="B15" s="184">
        <f t="shared" si="0"/>
        <v>9</v>
      </c>
      <c r="C15" s="140" t="s">
        <v>62</v>
      </c>
      <c r="D15" s="141" t="s">
        <v>21</v>
      </c>
      <c r="E15" s="142">
        <v>10</v>
      </c>
      <c r="F15" s="143">
        <v>803.5765103760027</v>
      </c>
      <c r="G15" s="143">
        <v>8035.765103760027</v>
      </c>
      <c r="H15" s="143">
        <v>984</v>
      </c>
      <c r="I15" s="152">
        <f t="shared" si="1"/>
        <v>9840</v>
      </c>
      <c r="J15" s="122">
        <v>803.5765103760027</v>
      </c>
      <c r="K15" s="122">
        <v>8035.765103760027</v>
      </c>
    </row>
    <row r="16" spans="2:11" ht="15" customHeight="1">
      <c r="B16" s="305">
        <f t="shared" si="0"/>
        <v>10</v>
      </c>
      <c r="C16" s="125" t="s">
        <v>12</v>
      </c>
      <c r="D16" s="126"/>
      <c r="E16" s="125"/>
      <c r="F16" s="127"/>
      <c r="G16" s="127"/>
      <c r="H16" s="122"/>
      <c r="I16" s="122"/>
      <c r="J16" s="122"/>
      <c r="K16" s="122"/>
    </row>
    <row r="17" spans="2:11" ht="15" customHeight="1">
      <c r="B17" s="306"/>
      <c r="C17" s="123" t="s">
        <v>13</v>
      </c>
      <c r="D17" s="124" t="s">
        <v>22</v>
      </c>
      <c r="E17" s="121">
        <v>51</v>
      </c>
      <c r="F17" s="122">
        <v>16.0665066602271</v>
      </c>
      <c r="G17" s="122">
        <v>819.391839671582</v>
      </c>
      <c r="H17" s="122">
        <f aca="true" t="shared" si="2" ref="H17:H25">F17</f>
        <v>16.0665066602271</v>
      </c>
      <c r="I17" s="122">
        <f t="shared" si="1"/>
        <v>819.391839671582</v>
      </c>
      <c r="J17" s="122"/>
      <c r="K17" s="122"/>
    </row>
    <row r="18" spans="2:11" ht="15" customHeight="1">
      <c r="B18" s="307"/>
      <c r="C18" s="123" t="s">
        <v>14</v>
      </c>
      <c r="D18" s="124" t="s">
        <v>22</v>
      </c>
      <c r="E18" s="121">
        <v>270</v>
      </c>
      <c r="F18" s="122"/>
      <c r="G18" s="122"/>
      <c r="H18" s="122"/>
      <c r="I18" s="122"/>
      <c r="J18" s="122">
        <v>16.0712176</v>
      </c>
      <c r="K18" s="122">
        <v>4339.228752</v>
      </c>
    </row>
    <row r="19" spans="2:11" ht="15" customHeight="1">
      <c r="B19" s="184">
        <v>11</v>
      </c>
      <c r="C19" s="123" t="s">
        <v>27</v>
      </c>
      <c r="D19" s="120" t="s">
        <v>21</v>
      </c>
      <c r="E19" s="121">
        <v>3</v>
      </c>
      <c r="F19" s="122">
        <v>140.6258893158005</v>
      </c>
      <c r="G19" s="122">
        <v>421.8776679474015</v>
      </c>
      <c r="H19" s="122">
        <f t="shared" si="2"/>
        <v>140.6258893158005</v>
      </c>
      <c r="I19" s="122">
        <f t="shared" si="1"/>
        <v>421.8776679474015</v>
      </c>
      <c r="J19" s="122">
        <v>140.6258893158005</v>
      </c>
      <c r="K19" s="122">
        <v>421.8776679474015</v>
      </c>
    </row>
    <row r="20" spans="2:11" ht="15" customHeight="1">
      <c r="B20" s="184">
        <v>12</v>
      </c>
      <c r="C20" s="123" t="s">
        <v>206</v>
      </c>
      <c r="D20" s="120" t="s">
        <v>21</v>
      </c>
      <c r="E20" s="121">
        <v>30</v>
      </c>
      <c r="F20" s="122">
        <v>20.08941275940007</v>
      </c>
      <c r="G20" s="122">
        <v>602.682382782002</v>
      </c>
      <c r="H20" s="122">
        <f t="shared" si="2"/>
        <v>20.08941275940007</v>
      </c>
      <c r="I20" s="122">
        <f t="shared" si="1"/>
        <v>602.682382782002</v>
      </c>
      <c r="J20" s="122">
        <v>20.08941275940007</v>
      </c>
      <c r="K20" s="122">
        <v>602.682382782002</v>
      </c>
    </row>
    <row r="21" spans="2:11" ht="15" customHeight="1">
      <c r="B21" s="184">
        <v>13</v>
      </c>
      <c r="C21" s="123" t="s">
        <v>207</v>
      </c>
      <c r="D21" s="124" t="s">
        <v>21</v>
      </c>
      <c r="E21" s="121">
        <v>10</v>
      </c>
      <c r="F21" s="122">
        <v>50.22353189850017</v>
      </c>
      <c r="G21" s="122">
        <v>502.2353189850017</v>
      </c>
      <c r="H21" s="122">
        <f t="shared" si="2"/>
        <v>50.22353189850017</v>
      </c>
      <c r="I21" s="122">
        <f t="shared" si="1"/>
        <v>502.2353189850017</v>
      </c>
      <c r="J21" s="122">
        <v>50.22353189850017</v>
      </c>
      <c r="K21" s="122">
        <v>502.2353189850017</v>
      </c>
    </row>
    <row r="22" spans="2:11" ht="15" customHeight="1">
      <c r="B22" s="184">
        <v>14</v>
      </c>
      <c r="C22" s="123" t="s">
        <v>55</v>
      </c>
      <c r="D22" s="124" t="s">
        <v>21</v>
      </c>
      <c r="E22" s="121">
        <v>10</v>
      </c>
      <c r="F22" s="122">
        <v>60.2682382782002</v>
      </c>
      <c r="G22" s="122">
        <v>602.682382782002</v>
      </c>
      <c r="H22" s="122">
        <f t="shared" si="2"/>
        <v>60.2682382782002</v>
      </c>
      <c r="I22" s="122">
        <f t="shared" si="1"/>
        <v>602.682382782002</v>
      </c>
      <c r="J22" s="122">
        <v>241.06884826997066</v>
      </c>
      <c r="K22" s="122">
        <v>2410.6884826997066</v>
      </c>
    </row>
    <row r="23" spans="2:11" ht="15" customHeight="1">
      <c r="B23" s="184">
        <v>15</v>
      </c>
      <c r="C23" s="123" t="s">
        <v>208</v>
      </c>
      <c r="D23" s="120" t="s">
        <v>20</v>
      </c>
      <c r="E23" s="121">
        <v>1</v>
      </c>
      <c r="F23" s="122">
        <v>7834.870976166027</v>
      </c>
      <c r="G23" s="122">
        <v>7834.870976166027</v>
      </c>
      <c r="H23" s="122">
        <f t="shared" si="2"/>
        <v>7834.870976166027</v>
      </c>
      <c r="I23" s="122">
        <f t="shared" si="1"/>
        <v>7834.870976166027</v>
      </c>
      <c r="J23" s="122">
        <v>7834.870976166027</v>
      </c>
      <c r="K23" s="122">
        <v>7834.870976166027</v>
      </c>
    </row>
    <row r="24" spans="2:11" ht="15" customHeight="1">
      <c r="B24" s="184">
        <v>16</v>
      </c>
      <c r="C24" s="123" t="s">
        <v>100</v>
      </c>
      <c r="D24" s="120" t="s">
        <v>23</v>
      </c>
      <c r="E24" s="121">
        <v>1</v>
      </c>
      <c r="F24" s="122">
        <v>1707.600084549006</v>
      </c>
      <c r="G24" s="122">
        <v>1707.600084549006</v>
      </c>
      <c r="H24" s="122">
        <f t="shared" si="2"/>
        <v>1707.600084549006</v>
      </c>
      <c r="I24" s="122">
        <f t="shared" si="1"/>
        <v>1707.600084549006</v>
      </c>
      <c r="J24" s="122">
        <v>1707.600084549006</v>
      </c>
      <c r="K24" s="122">
        <v>1707.600084549006</v>
      </c>
    </row>
    <row r="25" spans="2:11" ht="15" customHeight="1">
      <c r="B25" s="184">
        <v>17</v>
      </c>
      <c r="C25" s="123" t="s">
        <v>209</v>
      </c>
      <c r="D25" s="120" t="s">
        <v>21</v>
      </c>
      <c r="E25" s="121">
        <v>3</v>
      </c>
      <c r="F25" s="122">
        <v>60.2682382782002</v>
      </c>
      <c r="G25" s="122">
        <v>180.8047148346006</v>
      </c>
      <c r="H25" s="122">
        <f t="shared" si="2"/>
        <v>60.2682382782002</v>
      </c>
      <c r="I25" s="122">
        <f t="shared" si="1"/>
        <v>180.8047148346006</v>
      </c>
      <c r="J25" s="122">
        <v>60.2682382782002</v>
      </c>
      <c r="K25" s="122">
        <v>180.8047148346006</v>
      </c>
    </row>
    <row r="26" spans="2:11" ht="15" customHeight="1">
      <c r="B26" s="128"/>
      <c r="C26" s="129" t="s">
        <v>98</v>
      </c>
      <c r="D26" s="128"/>
      <c r="E26" s="128"/>
      <c r="F26" s="130"/>
      <c r="G26" s="130">
        <f>SUM(G7:G25)</f>
        <v>31335.20463554027</v>
      </c>
      <c r="H26" s="130"/>
      <c r="I26" s="130">
        <f>SUM(I7:I25)</f>
        <v>33975.30135849222</v>
      </c>
      <c r="J26" s="128"/>
      <c r="K26" s="130">
        <f>SUM(K7:K25)</f>
        <v>36663.0476477864</v>
      </c>
    </row>
    <row r="27" spans="2:9" ht="11.25" customHeight="1">
      <c r="B27" s="131"/>
      <c r="C27" s="132"/>
      <c r="D27" s="131"/>
      <c r="E27" s="131"/>
      <c r="F27" s="133"/>
      <c r="G27" s="133"/>
      <c r="H27" s="133"/>
      <c r="I27" s="133"/>
    </row>
    <row r="28" spans="2:9" ht="15.75" customHeight="1">
      <c r="B28" s="308" t="s">
        <v>210</v>
      </c>
      <c r="C28" s="308"/>
      <c r="D28" s="308"/>
      <c r="E28" s="308"/>
      <c r="F28" s="308"/>
      <c r="G28" s="308"/>
      <c r="H28" s="308"/>
      <c r="I28" s="308"/>
    </row>
    <row r="29" spans="2:9" ht="13.5" customHeight="1">
      <c r="B29" s="308"/>
      <c r="C29" s="308"/>
      <c r="D29" s="308"/>
      <c r="E29" s="308"/>
      <c r="F29" s="308"/>
      <c r="G29" s="308"/>
      <c r="H29" s="308"/>
      <c r="I29" s="308"/>
    </row>
    <row r="30" spans="2:9" ht="12.75" hidden="1">
      <c r="B30" s="134"/>
      <c r="C30" s="134"/>
      <c r="D30" s="134"/>
      <c r="E30" s="134"/>
      <c r="F30" s="134"/>
      <c r="G30" s="134"/>
      <c r="H30" s="134"/>
      <c r="I30" s="134"/>
    </row>
    <row r="31" spans="2:9" ht="2.25" customHeight="1" hidden="1">
      <c r="B31" s="134"/>
      <c r="C31" s="134"/>
      <c r="D31" s="134"/>
      <c r="E31" s="134"/>
      <c r="F31" s="134"/>
      <c r="G31" s="134"/>
      <c r="H31" s="134"/>
      <c r="I31" s="134"/>
    </row>
    <row r="32" spans="2:9" ht="6" customHeight="1" hidden="1">
      <c r="B32" s="134"/>
      <c r="C32" s="134"/>
      <c r="D32" s="134"/>
      <c r="E32" s="134"/>
      <c r="F32" s="134"/>
      <c r="G32" s="134"/>
      <c r="H32" s="134"/>
      <c r="I32" s="134"/>
    </row>
    <row r="33" spans="2:9" ht="12.75" customHeight="1" hidden="1">
      <c r="B33" s="134"/>
      <c r="C33" s="134"/>
      <c r="D33" s="134"/>
      <c r="E33" s="134"/>
      <c r="F33" s="134"/>
      <c r="G33" s="134"/>
      <c r="H33" s="134"/>
      <c r="I33" s="134"/>
    </row>
    <row r="34" spans="2:9" ht="12.75" customHeight="1" hidden="1">
      <c r="B34" s="134"/>
      <c r="C34" s="134"/>
      <c r="D34" s="134"/>
      <c r="E34" s="134"/>
      <c r="F34" s="134"/>
      <c r="G34" s="134"/>
      <c r="H34" s="134"/>
      <c r="I34" s="134"/>
    </row>
    <row r="35" spans="2:9" ht="12.75" hidden="1">
      <c r="B35" s="134"/>
      <c r="C35" s="134"/>
      <c r="D35" s="134"/>
      <c r="E35" s="134"/>
      <c r="F35" s="134"/>
      <c r="G35" s="134"/>
      <c r="H35" s="134"/>
      <c r="I35" s="134"/>
    </row>
    <row r="36" spans="2:9" ht="12.75" hidden="1">
      <c r="B36" s="134"/>
      <c r="C36" s="134"/>
      <c r="D36" s="134"/>
      <c r="E36" s="134"/>
      <c r="F36" s="134"/>
      <c r="G36" s="134"/>
      <c r="H36" s="134"/>
      <c r="I36" s="134"/>
    </row>
    <row r="37" ht="12.75">
      <c r="F37" s="135"/>
    </row>
    <row r="39" spans="6:8" ht="12.75">
      <c r="F39" s="136"/>
      <c r="H39" s="136"/>
    </row>
  </sheetData>
  <sheetProtection/>
  <mergeCells count="19">
    <mergeCell ref="C2:I2"/>
    <mergeCell ref="C3:I3"/>
    <mergeCell ref="J5:K5"/>
    <mergeCell ref="H5:I5"/>
    <mergeCell ref="F5:G5"/>
    <mergeCell ref="J7:J9"/>
    <mergeCell ref="K7:K9"/>
    <mergeCell ref="H4:I4"/>
    <mergeCell ref="J4:K4"/>
    <mergeCell ref="B16:B18"/>
    <mergeCell ref="B28:I29"/>
    <mergeCell ref="F7:F9"/>
    <mergeCell ref="G7:G9"/>
    <mergeCell ref="H7:H9"/>
    <mergeCell ref="I7:I9"/>
    <mergeCell ref="B5:B6"/>
    <mergeCell ref="C5:C6"/>
    <mergeCell ref="D5:D6"/>
    <mergeCell ref="E5:E6"/>
  </mergeCells>
  <printOptions/>
  <pageMargins left="0.5" right="0.15" top="0.41" bottom="0.31" header="0.16" footer="0.16"/>
  <pageSetup horizontalDpi="600" verticalDpi="600" orientation="landscape" paperSize="9" scale="80" r:id="rId1"/>
  <headerFooter alignWithMargins="0">
    <oddFooter>&amp;L&amp;6&amp;Z&amp;F</oddFooter>
  </headerFooter>
</worksheet>
</file>

<file path=xl/worksheets/sheet10.xml><?xml version="1.0" encoding="utf-8"?>
<worksheet xmlns="http://schemas.openxmlformats.org/spreadsheetml/2006/main" xmlns:r="http://schemas.openxmlformats.org/officeDocument/2006/relationships">
  <sheetPr>
    <tabColor indexed="33"/>
  </sheetPr>
  <dimension ref="A2:G17"/>
  <sheetViews>
    <sheetView zoomScalePageLayoutView="0" workbookViewId="0" topLeftCell="A1">
      <selection activeCell="B15" sqref="B15"/>
    </sheetView>
  </sheetViews>
  <sheetFormatPr defaultColWidth="9.140625" defaultRowHeight="12.75"/>
  <cols>
    <col min="1" max="1" width="5.57421875" style="0" customWidth="1"/>
    <col min="2" max="2" width="43.7109375" style="0" customWidth="1"/>
    <col min="3" max="3" width="7.00390625" style="0" customWidth="1"/>
    <col min="4" max="4" width="5.57421875" style="0" customWidth="1"/>
    <col min="5" max="5" width="12.57421875" style="0" bestFit="1" customWidth="1"/>
    <col min="6" max="6" width="11.8515625" style="0" bestFit="1" customWidth="1"/>
    <col min="7" max="7" width="12.28125" style="0" bestFit="1" customWidth="1"/>
  </cols>
  <sheetData>
    <row r="2" spans="2:5" ht="18">
      <c r="B2" s="337" t="s">
        <v>214</v>
      </c>
      <c r="C2" s="337"/>
      <c r="D2" s="337"/>
      <c r="E2" s="337"/>
    </row>
    <row r="3" spans="1:7" ht="19.5" customHeight="1">
      <c r="A3" s="8"/>
      <c r="B3" s="327" t="s">
        <v>256</v>
      </c>
      <c r="C3" s="327"/>
      <c r="D3" s="327"/>
      <c r="E3" s="327"/>
      <c r="F3" s="327"/>
      <c r="G3" s="8"/>
    </row>
    <row r="4" spans="2:6" ht="15" customHeight="1">
      <c r="B4" s="64"/>
      <c r="C4" s="64"/>
      <c r="D4" s="64"/>
      <c r="E4" s="8"/>
      <c r="F4" s="8"/>
    </row>
    <row r="5" spans="2:7" ht="18" customHeight="1">
      <c r="B5" s="7"/>
      <c r="C5" s="7"/>
      <c r="D5" s="7"/>
      <c r="E5" s="8"/>
      <c r="F5" s="8"/>
      <c r="G5" s="169" t="s">
        <v>382</v>
      </c>
    </row>
    <row r="6" spans="1:7" ht="21" customHeight="1">
      <c r="A6" s="14" t="s">
        <v>0</v>
      </c>
      <c r="B6" s="10" t="s">
        <v>1</v>
      </c>
      <c r="C6" s="10" t="s">
        <v>2</v>
      </c>
      <c r="D6" s="10" t="s">
        <v>76</v>
      </c>
      <c r="E6" s="10" t="s">
        <v>93</v>
      </c>
      <c r="F6" s="10" t="s">
        <v>94</v>
      </c>
      <c r="G6" s="10" t="s">
        <v>95</v>
      </c>
    </row>
    <row r="7" spans="1:7" ht="20.25" customHeight="1">
      <c r="A7" s="47">
        <v>1</v>
      </c>
      <c r="B7" s="11" t="s">
        <v>257</v>
      </c>
      <c r="C7" s="9" t="s">
        <v>21</v>
      </c>
      <c r="D7" s="24">
        <v>1</v>
      </c>
      <c r="E7" s="18">
        <v>25799.03353289682</v>
      </c>
      <c r="F7" s="18">
        <v>32248.19817973299</v>
      </c>
      <c r="G7" s="18">
        <v>38697.36282656916</v>
      </c>
    </row>
    <row r="8" spans="1:7" ht="22.5" customHeight="1">
      <c r="A8" s="47">
        <v>2</v>
      </c>
      <c r="B8" s="11" t="s">
        <v>96</v>
      </c>
      <c r="C8" s="9" t="s">
        <v>21</v>
      </c>
      <c r="D8" s="24">
        <v>1</v>
      </c>
      <c r="E8" s="18">
        <v>5159.56921202415</v>
      </c>
      <c r="F8" s="18">
        <v>6449.16464683617</v>
      </c>
      <c r="G8" s="18">
        <v>7739.94755442426</v>
      </c>
    </row>
    <row r="9" spans="1:7" ht="32.25" customHeight="1">
      <c r="A9" s="47">
        <v>3</v>
      </c>
      <c r="B9" s="11" t="s">
        <v>258</v>
      </c>
      <c r="C9" s="9" t="s">
        <v>78</v>
      </c>
      <c r="D9" s="18" t="s">
        <v>78</v>
      </c>
      <c r="E9" s="18">
        <v>10061.45683164111</v>
      </c>
      <c r="F9" s="18">
        <v>10061.45683164111</v>
      </c>
      <c r="G9" s="18">
        <v>10319.1384240483</v>
      </c>
    </row>
    <row r="10" spans="1:7" s="22" customFormat="1" ht="23.25" customHeight="1">
      <c r="A10" s="10"/>
      <c r="B10" s="14" t="s">
        <v>75</v>
      </c>
      <c r="C10" s="10"/>
      <c r="D10" s="20"/>
      <c r="E10" s="20">
        <f>SUM(E7:E9)</f>
        <v>41020.05957656208</v>
      </c>
      <c r="F10" s="20">
        <f>SUM(F7:F9)</f>
        <v>48758.81965821027</v>
      </c>
      <c r="G10" s="20">
        <f>SUM(G7:G9)</f>
        <v>56756.44880504172</v>
      </c>
    </row>
    <row r="12" spans="1:4" ht="15.75" customHeight="1">
      <c r="A12" s="33"/>
      <c r="B12" s="33"/>
      <c r="C12" s="33"/>
      <c r="D12" s="33"/>
    </row>
    <row r="13" spans="1:4" ht="12.75">
      <c r="A13" s="33"/>
      <c r="B13" s="33"/>
      <c r="C13" s="33"/>
      <c r="D13" s="33"/>
    </row>
    <row r="14" spans="1:4" ht="12.75">
      <c r="A14" s="33"/>
      <c r="B14" s="33"/>
      <c r="C14" s="33"/>
      <c r="D14" s="33"/>
    </row>
    <row r="15" spans="1:4" ht="12.75">
      <c r="A15" s="33"/>
      <c r="B15" s="33"/>
      <c r="C15" s="33"/>
      <c r="D15" s="33"/>
    </row>
    <row r="16" spans="1:4" ht="12.75">
      <c r="A16" s="33"/>
      <c r="B16" s="33"/>
      <c r="C16" s="33"/>
      <c r="D16" s="33"/>
    </row>
    <row r="17" spans="1:4" ht="12.75">
      <c r="A17" s="33"/>
      <c r="B17" s="33"/>
      <c r="C17" s="33"/>
      <c r="D17" s="33"/>
    </row>
  </sheetData>
  <sheetProtection/>
  <mergeCells count="2">
    <mergeCell ref="B2:E2"/>
    <mergeCell ref="B3:F3"/>
  </mergeCells>
  <printOptions/>
  <pageMargins left="0.75" right="0.16" top="1.18" bottom="0.64" header="0.5" footer="0.16"/>
  <pageSetup horizontalDpi="600" verticalDpi="600" orientation="landscape" paperSize="9" scale="102" r:id="rId1"/>
  <headerFooter alignWithMargins="0">
    <oddFooter>&amp;L&amp;8&amp;Z&amp;F</oddFooter>
  </headerFooter>
</worksheet>
</file>

<file path=xl/worksheets/sheet11.xml><?xml version="1.0" encoding="utf-8"?>
<worksheet xmlns="http://schemas.openxmlformats.org/spreadsheetml/2006/main" xmlns:r="http://schemas.openxmlformats.org/officeDocument/2006/relationships">
  <sheetPr>
    <tabColor indexed="33"/>
  </sheetPr>
  <dimension ref="B1:H30"/>
  <sheetViews>
    <sheetView zoomScalePageLayoutView="0" workbookViewId="0" topLeftCell="B1">
      <pane xSplit="4" ySplit="6" topLeftCell="F13" activePane="bottomRight" state="frozen"/>
      <selection pane="topLeft" activeCell="B1" sqref="B1"/>
      <selection pane="topRight" activeCell="F1" sqref="F1"/>
      <selection pane="bottomLeft" activeCell="B7" sqref="B7"/>
      <selection pane="bottomRight" activeCell="B8" sqref="A8:B8"/>
    </sheetView>
  </sheetViews>
  <sheetFormatPr defaultColWidth="9.140625" defaultRowHeight="12.75"/>
  <cols>
    <col min="2" max="2" width="6.28125" style="0" customWidth="1"/>
    <col min="3" max="3" width="47.00390625" style="0" customWidth="1"/>
    <col min="4" max="5" width="7.57421875" style="0" customWidth="1"/>
    <col min="6" max="6" width="13.00390625" style="0" customWidth="1"/>
    <col min="7" max="7" width="12.00390625" style="0" customWidth="1"/>
  </cols>
  <sheetData>
    <row r="1" spans="2:7" ht="12.75">
      <c r="B1" s="8"/>
      <c r="C1" s="8"/>
      <c r="D1" s="8"/>
      <c r="E1" s="8"/>
      <c r="F1" s="174"/>
      <c r="G1" s="174"/>
    </row>
    <row r="2" spans="3:7" ht="18" customHeight="1">
      <c r="C2" s="337" t="s">
        <v>215</v>
      </c>
      <c r="D2" s="337"/>
      <c r="E2" s="337"/>
      <c r="F2" s="200"/>
      <c r="G2" s="208"/>
    </row>
    <row r="3" spans="3:7" ht="21.75" customHeight="1">
      <c r="C3" s="327" t="s">
        <v>259</v>
      </c>
      <c r="D3" s="327"/>
      <c r="E3" s="327"/>
      <c r="F3" s="327"/>
      <c r="G3" s="209"/>
    </row>
    <row r="4" spans="2:7" ht="21.75" customHeight="1">
      <c r="B4" s="206"/>
      <c r="C4" s="206"/>
      <c r="D4" s="206"/>
      <c r="E4" s="206"/>
      <c r="F4" s="206"/>
      <c r="G4" s="206"/>
    </row>
    <row r="5" spans="2:7" ht="21.75" customHeight="1">
      <c r="B5" s="206"/>
      <c r="C5" s="206"/>
      <c r="D5" s="206"/>
      <c r="E5" s="206"/>
      <c r="F5" s="206"/>
      <c r="G5" s="169" t="s">
        <v>382</v>
      </c>
    </row>
    <row r="6" spans="2:7" ht="17.25" customHeight="1">
      <c r="B6" s="1" t="s">
        <v>0</v>
      </c>
      <c r="C6" s="1" t="s">
        <v>1</v>
      </c>
      <c r="D6" s="1" t="s">
        <v>2</v>
      </c>
      <c r="E6" s="1" t="s">
        <v>76</v>
      </c>
      <c r="F6" s="1" t="s">
        <v>80</v>
      </c>
      <c r="G6" s="1" t="s">
        <v>84</v>
      </c>
    </row>
    <row r="7" spans="2:7" ht="18.75" customHeight="1">
      <c r="B7" s="47">
        <v>1</v>
      </c>
      <c r="C7" s="11" t="s">
        <v>8</v>
      </c>
      <c r="D7" s="9" t="s">
        <v>21</v>
      </c>
      <c r="E7" s="9">
        <v>2</v>
      </c>
      <c r="F7" s="18">
        <v>241.69989481038536</v>
      </c>
      <c r="G7" s="18">
        <v>483.3997896207707</v>
      </c>
    </row>
    <row r="8" spans="2:7" ht="18.75" customHeight="1">
      <c r="B8" s="47">
        <f>B7+1</f>
        <v>2</v>
      </c>
      <c r="C8" s="11" t="s">
        <v>30</v>
      </c>
      <c r="D8" s="9" t="s">
        <v>21</v>
      </c>
      <c r="E8" s="9">
        <v>6</v>
      </c>
      <c r="F8" s="18">
        <v>100.70828950432723</v>
      </c>
      <c r="G8" s="18">
        <v>604.2497370259633</v>
      </c>
    </row>
    <row r="9" spans="2:8" ht="20.25" customHeight="1">
      <c r="B9" s="47">
        <f aca="true" t="shared" si="0" ref="B9:B15">B8+1</f>
        <v>3</v>
      </c>
      <c r="C9" s="11" t="s">
        <v>31</v>
      </c>
      <c r="D9" s="9" t="s">
        <v>21</v>
      </c>
      <c r="E9" s="9">
        <v>2</v>
      </c>
      <c r="F9" s="18">
        <v>277.407830789626</v>
      </c>
      <c r="G9" s="18">
        <v>554.815661579252</v>
      </c>
      <c r="H9" s="65"/>
    </row>
    <row r="10" spans="2:7" ht="28.5" customHeight="1">
      <c r="B10" s="47">
        <f t="shared" si="0"/>
        <v>4</v>
      </c>
      <c r="C10" s="11" t="s">
        <v>97</v>
      </c>
      <c r="D10" s="9" t="s">
        <v>21</v>
      </c>
      <c r="E10" s="9">
        <v>6</v>
      </c>
      <c r="F10" s="18">
        <v>277.407830789626</v>
      </c>
      <c r="G10" s="18">
        <v>1664.446984737756</v>
      </c>
    </row>
    <row r="11" spans="2:7" ht="17.25" customHeight="1">
      <c r="B11" s="47">
        <f t="shared" si="0"/>
        <v>5</v>
      </c>
      <c r="C11" s="11" t="s">
        <v>62</v>
      </c>
      <c r="D11" s="9" t="s">
        <v>21</v>
      </c>
      <c r="E11" s="9">
        <v>2</v>
      </c>
      <c r="F11" s="18">
        <v>739.7542154390028</v>
      </c>
      <c r="G11" s="18">
        <v>1479.5084308780056</v>
      </c>
    </row>
    <row r="12" spans="2:7" ht="15.75" customHeight="1">
      <c r="B12" s="47">
        <f t="shared" si="0"/>
        <v>6</v>
      </c>
      <c r="C12" s="11" t="s">
        <v>32</v>
      </c>
      <c r="D12" s="9" t="s">
        <v>29</v>
      </c>
      <c r="E12" s="9">
        <v>35</v>
      </c>
      <c r="F12" s="18">
        <v>14.795084308780055</v>
      </c>
      <c r="G12" s="18">
        <v>517.8279508073019</v>
      </c>
    </row>
    <row r="13" spans="2:7" ht="32.25" customHeight="1">
      <c r="B13" s="47">
        <f t="shared" si="0"/>
        <v>7</v>
      </c>
      <c r="C13" s="11" t="s">
        <v>260</v>
      </c>
      <c r="D13" s="9" t="s">
        <v>21</v>
      </c>
      <c r="E13" s="9">
        <v>3</v>
      </c>
      <c r="F13" s="18">
        <v>554.815661579252</v>
      </c>
      <c r="G13" s="18">
        <v>1664.446984737756</v>
      </c>
    </row>
    <row r="14" spans="2:7" ht="21" customHeight="1">
      <c r="B14" s="47">
        <f t="shared" si="0"/>
        <v>8</v>
      </c>
      <c r="C14" s="11" t="s">
        <v>129</v>
      </c>
      <c r="D14" s="9" t="s">
        <v>35</v>
      </c>
      <c r="E14" s="9" t="s">
        <v>35</v>
      </c>
      <c r="F14" s="9" t="s">
        <v>35</v>
      </c>
      <c r="G14" s="18">
        <v>1387.0391539481302</v>
      </c>
    </row>
    <row r="15" spans="2:7" ht="18.75" customHeight="1">
      <c r="B15" s="47">
        <f t="shared" si="0"/>
        <v>9</v>
      </c>
      <c r="C15" s="11" t="s">
        <v>33</v>
      </c>
      <c r="D15" s="9" t="s">
        <v>21</v>
      </c>
      <c r="E15" s="9">
        <v>11</v>
      </c>
      <c r="F15" s="9" t="s">
        <v>35</v>
      </c>
      <c r="G15" s="18">
        <v>110.9631323158504</v>
      </c>
    </row>
    <row r="16" spans="2:7" ht="20.25" customHeight="1">
      <c r="B16" s="47">
        <v>10</v>
      </c>
      <c r="C16" s="11" t="s">
        <v>261</v>
      </c>
      <c r="D16" s="9" t="s">
        <v>21</v>
      </c>
      <c r="E16" s="9">
        <v>1</v>
      </c>
      <c r="F16" s="18">
        <v>2014.1657900865448</v>
      </c>
      <c r="G16" s="18">
        <v>2014.1657900865448</v>
      </c>
    </row>
    <row r="17" spans="2:7" ht="18.75" customHeight="1">
      <c r="B17" s="47">
        <v>11</v>
      </c>
      <c r="C17" s="11" t="s">
        <v>134</v>
      </c>
      <c r="D17" s="9" t="s">
        <v>21</v>
      </c>
      <c r="E17" s="9">
        <v>1</v>
      </c>
      <c r="F17" s="18">
        <v>1409.9160530605814</v>
      </c>
      <c r="G17" s="18">
        <v>1409.9160530605814</v>
      </c>
    </row>
    <row r="18" spans="2:7" ht="30.75" customHeight="1">
      <c r="B18" s="47">
        <v>12</v>
      </c>
      <c r="C18" s="11" t="s">
        <v>262</v>
      </c>
      <c r="D18" s="9" t="s">
        <v>35</v>
      </c>
      <c r="E18" s="9" t="s">
        <v>35</v>
      </c>
      <c r="F18" s="9" t="s">
        <v>35</v>
      </c>
      <c r="G18" s="18">
        <v>604.2497370259633</v>
      </c>
    </row>
    <row r="19" spans="2:7" ht="15.75" customHeight="1">
      <c r="B19" s="47">
        <v>13</v>
      </c>
      <c r="C19" s="11" t="s">
        <v>34</v>
      </c>
      <c r="D19" s="9" t="s">
        <v>35</v>
      </c>
      <c r="E19" s="9" t="s">
        <v>35</v>
      </c>
      <c r="F19" s="9" t="s">
        <v>35</v>
      </c>
      <c r="G19" s="18">
        <v>1007.0828950432724</v>
      </c>
    </row>
    <row r="20" spans="2:7" ht="27.75" customHeight="1">
      <c r="B20" s="47">
        <v>14</v>
      </c>
      <c r="C20" s="13" t="s">
        <v>135</v>
      </c>
      <c r="D20" s="9" t="s">
        <v>35</v>
      </c>
      <c r="E20" s="9" t="s">
        <v>35</v>
      </c>
      <c r="F20" s="9" t="s">
        <v>35</v>
      </c>
      <c r="G20" s="18">
        <v>2014.1657900865448</v>
      </c>
    </row>
    <row r="21" spans="2:7" ht="15.75" customHeight="1">
      <c r="B21" s="47">
        <v>15</v>
      </c>
      <c r="C21" s="13" t="s">
        <v>99</v>
      </c>
      <c r="D21" s="9" t="s">
        <v>35</v>
      </c>
      <c r="E21" s="9" t="s">
        <v>35</v>
      </c>
      <c r="F21" s="9" t="s">
        <v>35</v>
      </c>
      <c r="G21" s="18">
        <v>4028.3315801730896</v>
      </c>
    </row>
    <row r="22" spans="2:7" s="22" customFormat="1" ht="16.5" customHeight="1">
      <c r="B22" s="2"/>
      <c r="C22" s="16" t="s">
        <v>98</v>
      </c>
      <c r="D22" s="3"/>
      <c r="E22" s="3"/>
      <c r="F22" s="10"/>
      <c r="G22" s="20">
        <f>SUM(G7:G21)</f>
        <v>19544.609671126782</v>
      </c>
    </row>
    <row r="23" ht="12.75" customHeight="1" hidden="1"/>
    <row r="24" ht="12.75" customHeight="1"/>
    <row r="25" spans="2:5" ht="43.5" customHeight="1">
      <c r="B25" s="365" t="s">
        <v>397</v>
      </c>
      <c r="C25" s="365"/>
      <c r="D25" s="365"/>
      <c r="E25" s="365"/>
    </row>
    <row r="26" spans="2:5" ht="12.75">
      <c r="B26" s="366"/>
      <c r="C26" s="366"/>
      <c r="D26" s="366"/>
      <c r="E26" s="366"/>
    </row>
    <row r="27" spans="2:5" ht="12.75">
      <c r="B27" s="366"/>
      <c r="C27" s="366"/>
      <c r="D27" s="366"/>
      <c r="E27" s="366"/>
    </row>
    <row r="28" spans="2:7" ht="12.75">
      <c r="B28" s="63"/>
      <c r="C28" s="63"/>
      <c r="D28" s="63"/>
      <c r="E28" s="63"/>
      <c r="F28" s="63"/>
      <c r="G28" s="63"/>
    </row>
    <row r="29" spans="2:7" ht="12.75">
      <c r="B29" s="63"/>
      <c r="C29" s="63"/>
      <c r="D29" s="63"/>
      <c r="E29" s="63"/>
      <c r="F29" s="63"/>
      <c r="G29" s="63"/>
    </row>
    <row r="30" spans="2:7" ht="12.75">
      <c r="B30" s="63"/>
      <c r="C30" s="63"/>
      <c r="D30" s="63"/>
      <c r="E30" s="63"/>
      <c r="F30" s="63"/>
      <c r="G30" s="63"/>
    </row>
  </sheetData>
  <sheetProtection/>
  <mergeCells count="5">
    <mergeCell ref="B27:E27"/>
    <mergeCell ref="C2:E2"/>
    <mergeCell ref="C3:F3"/>
    <mergeCell ref="B25:E25"/>
    <mergeCell ref="B26:E26"/>
  </mergeCells>
  <printOptions/>
  <pageMargins left="1" right="0.19" top="0.35" bottom="0.28" header="0.16" footer="0.16"/>
  <pageSetup horizontalDpi="600" verticalDpi="600" orientation="landscape" paperSize="9" scale="120" r:id="rId1"/>
  <headerFooter alignWithMargins="0">
    <oddFooter>&amp;L&amp;8&amp;Z&amp;F</oddFooter>
  </headerFooter>
</worksheet>
</file>

<file path=xl/worksheets/sheet12.xml><?xml version="1.0" encoding="utf-8"?>
<worksheet xmlns="http://schemas.openxmlformats.org/spreadsheetml/2006/main" xmlns:r="http://schemas.openxmlformats.org/officeDocument/2006/relationships">
  <sheetPr>
    <tabColor indexed="33"/>
  </sheetPr>
  <dimension ref="A1:H25"/>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5.7109375" style="0" customWidth="1"/>
    <col min="2" max="2" width="40.00390625" style="0" customWidth="1"/>
    <col min="3" max="3" width="10.7109375" style="0" customWidth="1"/>
    <col min="4" max="4" width="7.421875" style="0" customWidth="1"/>
    <col min="5" max="5" width="9.421875" style="0" customWidth="1"/>
    <col min="6" max="6" width="12.00390625" style="0" bestFit="1" customWidth="1"/>
  </cols>
  <sheetData>
    <row r="1" spans="5:6" ht="12.75">
      <c r="E1" s="174"/>
      <c r="F1" s="174"/>
    </row>
    <row r="2" spans="1:6" ht="22.5" customHeight="1">
      <c r="A2" s="337" t="s">
        <v>216</v>
      </c>
      <c r="B2" s="337"/>
      <c r="C2" s="337"/>
      <c r="D2" s="337"/>
      <c r="E2" s="337"/>
      <c r="F2" s="337"/>
    </row>
    <row r="3" spans="1:6" ht="21" customHeight="1">
      <c r="A3" s="327" t="s">
        <v>263</v>
      </c>
      <c r="B3" s="327"/>
      <c r="C3" s="327"/>
      <c r="D3" s="327"/>
      <c r="E3" s="327"/>
      <c r="F3" s="327"/>
    </row>
    <row r="4" spans="1:6" ht="21" customHeight="1">
      <c r="A4" s="153"/>
      <c r="B4" s="153"/>
      <c r="C4" s="153"/>
      <c r="D4" s="153"/>
      <c r="E4" s="153"/>
      <c r="F4" s="153"/>
    </row>
    <row r="5" spans="1:6" ht="21" customHeight="1">
      <c r="A5" s="153"/>
      <c r="B5" s="153"/>
      <c r="C5" s="153"/>
      <c r="D5" s="153"/>
      <c r="E5" s="153"/>
      <c r="F5" s="169" t="s">
        <v>382</v>
      </c>
    </row>
    <row r="6" spans="1:6" ht="19.5" customHeight="1">
      <c r="A6" s="14" t="s">
        <v>0</v>
      </c>
      <c r="B6" s="10" t="s">
        <v>1</v>
      </c>
      <c r="C6" s="10" t="s">
        <v>2</v>
      </c>
      <c r="D6" s="10" t="s">
        <v>76</v>
      </c>
      <c r="E6" s="10" t="s">
        <v>80</v>
      </c>
      <c r="F6" s="10" t="s">
        <v>84</v>
      </c>
    </row>
    <row r="7" spans="1:6" ht="15.75" customHeight="1">
      <c r="A7" s="47">
        <v>1</v>
      </c>
      <c r="B7" s="11" t="s">
        <v>8</v>
      </c>
      <c r="C7" s="9" t="s">
        <v>21</v>
      </c>
      <c r="D7" s="9">
        <v>2</v>
      </c>
      <c r="E7" s="18">
        <v>241.69989481038536</v>
      </c>
      <c r="F7" s="18">
        <v>483.3997896207707</v>
      </c>
    </row>
    <row r="8" spans="1:6" ht="16.5" customHeight="1">
      <c r="A8" s="47">
        <f>A7+1</f>
        <v>2</v>
      </c>
      <c r="B8" s="11" t="s">
        <v>24</v>
      </c>
      <c r="C8" s="9" t="s">
        <v>21</v>
      </c>
      <c r="D8" s="9">
        <v>6</v>
      </c>
      <c r="E8" s="18">
        <v>100.70828950432723</v>
      </c>
      <c r="F8" s="18">
        <v>604.2497370259633</v>
      </c>
    </row>
    <row r="9" spans="1:6" ht="17.25" customHeight="1">
      <c r="A9" s="47">
        <f aca="true" t="shared" si="0" ref="A9:A16">A8+1</f>
        <v>3</v>
      </c>
      <c r="B9" s="11" t="s">
        <v>31</v>
      </c>
      <c r="C9" s="9" t="s">
        <v>28</v>
      </c>
      <c r="D9" s="9">
        <v>2</v>
      </c>
      <c r="E9" s="18">
        <v>302.12486851298166</v>
      </c>
      <c r="F9" s="18">
        <v>604.2497370259633</v>
      </c>
    </row>
    <row r="10" spans="1:6" ht="29.25" customHeight="1">
      <c r="A10" s="47">
        <f t="shared" si="0"/>
        <v>4</v>
      </c>
      <c r="B10" s="11" t="s">
        <v>36</v>
      </c>
      <c r="C10" s="9" t="s">
        <v>21</v>
      </c>
      <c r="D10" s="9">
        <v>6</v>
      </c>
      <c r="E10" s="18">
        <v>302.12486851298166</v>
      </c>
      <c r="F10" s="18">
        <v>1812.7492110778899</v>
      </c>
    </row>
    <row r="11" spans="1:6" ht="17.25" customHeight="1">
      <c r="A11" s="47">
        <f t="shared" si="0"/>
        <v>5</v>
      </c>
      <c r="B11" s="11" t="s">
        <v>62</v>
      </c>
      <c r="C11" s="9" t="s">
        <v>21</v>
      </c>
      <c r="D11" s="9">
        <v>2</v>
      </c>
      <c r="E11" s="18">
        <v>805.6663160346178</v>
      </c>
      <c r="F11" s="18">
        <v>1611.3326320692356</v>
      </c>
    </row>
    <row r="12" spans="1:6" ht="18" customHeight="1">
      <c r="A12" s="47">
        <f t="shared" si="0"/>
        <v>6</v>
      </c>
      <c r="B12" s="11" t="s">
        <v>26</v>
      </c>
      <c r="C12" s="9" t="s">
        <v>29</v>
      </c>
      <c r="D12" s="9">
        <v>35</v>
      </c>
      <c r="E12" s="18">
        <v>16.113326320692355</v>
      </c>
      <c r="F12" s="18">
        <v>563.9664212242325</v>
      </c>
    </row>
    <row r="13" spans="1:8" ht="28.5" customHeight="1">
      <c r="A13" s="47">
        <f t="shared" si="0"/>
        <v>7</v>
      </c>
      <c r="B13" s="13" t="s">
        <v>37</v>
      </c>
      <c r="C13" s="15" t="s">
        <v>28</v>
      </c>
      <c r="D13" s="15">
        <v>1</v>
      </c>
      <c r="E13" s="18">
        <v>704.9580265302907</v>
      </c>
      <c r="F13" s="18">
        <v>704.9580265302907</v>
      </c>
      <c r="H13" s="8"/>
    </row>
    <row r="14" spans="1:8" ht="28.5" customHeight="1">
      <c r="A14" s="47">
        <f t="shared" si="0"/>
        <v>8</v>
      </c>
      <c r="B14" s="11" t="s">
        <v>38</v>
      </c>
      <c r="C14" s="9" t="s">
        <v>35</v>
      </c>
      <c r="D14" s="9" t="s">
        <v>78</v>
      </c>
      <c r="E14" s="9" t="s">
        <v>35</v>
      </c>
      <c r="F14" s="18">
        <v>1510.6243425649084</v>
      </c>
      <c r="H14" s="8"/>
    </row>
    <row r="15" spans="1:8" ht="16.5" customHeight="1">
      <c r="A15" s="47">
        <f t="shared" si="0"/>
        <v>9</v>
      </c>
      <c r="B15" s="13" t="s">
        <v>39</v>
      </c>
      <c r="C15" s="9" t="s">
        <v>21</v>
      </c>
      <c r="D15" s="9">
        <v>18</v>
      </c>
      <c r="E15" s="18">
        <v>12.084994740519269</v>
      </c>
      <c r="F15" s="18">
        <v>217.52990532934683</v>
      </c>
      <c r="H15" s="60"/>
    </row>
    <row r="16" spans="1:8" ht="15.75" customHeight="1">
      <c r="A16" s="47">
        <f t="shared" si="0"/>
        <v>10</v>
      </c>
      <c r="B16" s="13" t="s">
        <v>40</v>
      </c>
      <c r="C16" s="9" t="s">
        <v>35</v>
      </c>
      <c r="D16" s="9" t="s">
        <v>78</v>
      </c>
      <c r="E16" s="9" t="s">
        <v>35</v>
      </c>
      <c r="F16" s="18">
        <v>1007.0828950432724</v>
      </c>
      <c r="H16" s="8"/>
    </row>
    <row r="17" spans="1:6" ht="25.5" customHeight="1">
      <c r="A17" s="47">
        <v>11</v>
      </c>
      <c r="B17" s="13" t="s">
        <v>66</v>
      </c>
      <c r="C17" s="9" t="s">
        <v>35</v>
      </c>
      <c r="D17" s="9" t="s">
        <v>35</v>
      </c>
      <c r="E17" s="9" t="s">
        <v>35</v>
      </c>
      <c r="F17" s="18">
        <v>2014.1657900865448</v>
      </c>
    </row>
    <row r="18" spans="1:6" ht="21" customHeight="1">
      <c r="A18" s="47">
        <v>12</v>
      </c>
      <c r="B18" s="13" t="s">
        <v>99</v>
      </c>
      <c r="C18" s="9" t="s">
        <v>35</v>
      </c>
      <c r="D18" s="9" t="s">
        <v>35</v>
      </c>
      <c r="E18" s="9" t="s">
        <v>35</v>
      </c>
      <c r="F18" s="18">
        <v>4028.3315801730896</v>
      </c>
    </row>
    <row r="19" spans="1:6" ht="16.5" customHeight="1">
      <c r="A19" s="2"/>
      <c r="B19" s="16" t="s">
        <v>98</v>
      </c>
      <c r="C19" s="2"/>
      <c r="D19" s="2"/>
      <c r="E19" s="9"/>
      <c r="F19" s="20">
        <f>SUM(F7:F18)</f>
        <v>15162.640067771508</v>
      </c>
    </row>
    <row r="20" ht="14.25" customHeight="1"/>
    <row r="21" spans="1:4" ht="43.5" customHeight="1">
      <c r="A21" s="365" t="s">
        <v>398</v>
      </c>
      <c r="B21" s="365"/>
      <c r="C21" s="365"/>
      <c r="D21" s="365"/>
    </row>
    <row r="22" spans="1:6" ht="12.75">
      <c r="A22" s="63"/>
      <c r="B22" s="63"/>
      <c r="C22" s="63"/>
      <c r="D22" s="63"/>
      <c r="E22" s="63"/>
      <c r="F22" s="63"/>
    </row>
    <row r="23" spans="1:6" ht="12.75">
      <c r="A23" s="63"/>
      <c r="B23" s="63"/>
      <c r="C23" s="63"/>
      <c r="D23" s="63"/>
      <c r="E23" s="63"/>
      <c r="F23" s="63"/>
    </row>
    <row r="24" spans="1:6" ht="12.75">
      <c r="A24" s="63"/>
      <c r="B24" s="63"/>
      <c r="C24" s="63"/>
      <c r="D24" s="63"/>
      <c r="E24" s="63"/>
      <c r="F24" s="63"/>
    </row>
    <row r="25" spans="1:6" ht="12.75">
      <c r="A25" s="63"/>
      <c r="B25" s="63"/>
      <c r="C25" s="63"/>
      <c r="D25" s="63"/>
      <c r="E25" s="63"/>
      <c r="F25" s="63"/>
    </row>
  </sheetData>
  <sheetProtection/>
  <mergeCells count="3">
    <mergeCell ref="A21:D21"/>
    <mergeCell ref="A2:F2"/>
    <mergeCell ref="A3:F3"/>
  </mergeCells>
  <printOptions/>
  <pageMargins left="1.02" right="0.15" top="0.56" bottom="0.55" header="0.5" footer="0.16"/>
  <pageSetup horizontalDpi="600" verticalDpi="600" orientation="landscape" paperSize="9" scale="120" r:id="rId1"/>
  <headerFooter alignWithMargins="0">
    <oddFooter>&amp;L&amp;8&amp;Z&amp;F</oddFooter>
  </headerFooter>
</worksheet>
</file>

<file path=xl/worksheets/sheet13.xml><?xml version="1.0" encoding="utf-8"?>
<worksheet xmlns="http://schemas.openxmlformats.org/spreadsheetml/2006/main" xmlns:r="http://schemas.openxmlformats.org/officeDocument/2006/relationships">
  <sheetPr>
    <tabColor indexed="33"/>
  </sheetPr>
  <dimension ref="B1:G20"/>
  <sheetViews>
    <sheetView zoomScale="85" zoomScaleNormal="85" zoomScaleSheetLayoutView="75"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G21" sqref="G21"/>
    </sheetView>
  </sheetViews>
  <sheetFormatPr defaultColWidth="9.140625" defaultRowHeight="12.75"/>
  <cols>
    <col min="2" max="2" width="7.00390625" style="0" customWidth="1"/>
    <col min="3" max="3" width="71.421875" style="0" customWidth="1"/>
    <col min="5" max="5" width="14.8515625" style="0" customWidth="1"/>
    <col min="6" max="6" width="12.7109375" style="0" customWidth="1"/>
    <col min="7" max="7" width="20.421875" style="0" customWidth="1"/>
  </cols>
  <sheetData>
    <row r="1" spans="2:7" ht="12.75">
      <c r="B1" s="8"/>
      <c r="C1" s="8"/>
      <c r="D1" s="8"/>
      <c r="E1" s="8"/>
      <c r="F1" s="8"/>
      <c r="G1" s="8"/>
    </row>
    <row r="2" spans="2:7" ht="24.75" customHeight="1">
      <c r="B2" s="8"/>
      <c r="C2" s="337" t="s">
        <v>346</v>
      </c>
      <c r="D2" s="337"/>
      <c r="E2" s="337"/>
      <c r="F2" s="227"/>
      <c r="G2" s="227"/>
    </row>
    <row r="3" spans="3:7" ht="26.25" customHeight="1">
      <c r="C3" s="337" t="s">
        <v>399</v>
      </c>
      <c r="D3" s="337"/>
      <c r="E3" s="337"/>
      <c r="F3" s="337"/>
      <c r="G3" s="227"/>
    </row>
    <row r="4" spans="2:7" ht="18">
      <c r="B4" s="188"/>
      <c r="C4" s="226"/>
      <c r="D4" s="226"/>
      <c r="E4" s="227"/>
      <c r="F4" s="227"/>
      <c r="G4" s="227"/>
    </row>
    <row r="5" spans="2:7" ht="18">
      <c r="B5" s="188"/>
      <c r="C5" s="226"/>
      <c r="D5" s="226"/>
      <c r="F5" s="228"/>
      <c r="G5" s="232" t="s">
        <v>382</v>
      </c>
    </row>
    <row r="6" spans="2:7" ht="36.75" customHeight="1">
      <c r="B6" s="229" t="s">
        <v>82</v>
      </c>
      <c r="C6" s="230" t="s">
        <v>1</v>
      </c>
      <c r="D6" s="230" t="s">
        <v>2</v>
      </c>
      <c r="E6" s="229" t="s">
        <v>80</v>
      </c>
      <c r="F6" s="231" t="s">
        <v>76</v>
      </c>
      <c r="G6" s="231" t="s">
        <v>77</v>
      </c>
    </row>
    <row r="7" spans="2:7" ht="42.75" customHeight="1">
      <c r="B7" s="194">
        <v>1</v>
      </c>
      <c r="C7" s="89" t="s">
        <v>65</v>
      </c>
      <c r="D7" s="194" t="s">
        <v>21</v>
      </c>
      <c r="E7" s="220">
        <v>2008.9412759400068</v>
      </c>
      <c r="F7" s="225">
        <v>1</v>
      </c>
      <c r="G7" s="220">
        <v>2008.9412759400068</v>
      </c>
    </row>
    <row r="8" spans="2:7" ht="36" customHeight="1">
      <c r="B8" s="194">
        <v>2</v>
      </c>
      <c r="C8" s="89" t="s">
        <v>322</v>
      </c>
      <c r="D8" s="194" t="s">
        <v>21</v>
      </c>
      <c r="E8" s="220">
        <v>1934.8829847381592</v>
      </c>
      <c r="F8" s="225">
        <v>1</v>
      </c>
      <c r="G8" s="220">
        <v>1934.8829847381592</v>
      </c>
    </row>
    <row r="9" spans="2:7" ht="27" customHeight="1">
      <c r="B9" s="194">
        <v>3</v>
      </c>
      <c r="C9" s="89" t="s">
        <v>323</v>
      </c>
      <c r="D9" s="194" t="s">
        <v>21</v>
      </c>
      <c r="E9" s="220">
        <v>16.768985867730713</v>
      </c>
      <c r="F9" s="225">
        <v>35</v>
      </c>
      <c r="G9" s="220">
        <v>586.914505370575</v>
      </c>
    </row>
    <row r="10" spans="2:7" ht="24" customHeight="1">
      <c r="B10" s="194">
        <v>4</v>
      </c>
      <c r="C10" s="89" t="s">
        <v>71</v>
      </c>
      <c r="D10" s="194" t="s">
        <v>78</v>
      </c>
      <c r="E10" s="220">
        <v>602.6515536464452</v>
      </c>
      <c r="F10" s="225">
        <v>1</v>
      </c>
      <c r="G10" s="220">
        <v>602.6515536464452</v>
      </c>
    </row>
    <row r="11" spans="2:7" ht="45" customHeight="1">
      <c r="B11" s="194">
        <v>5</v>
      </c>
      <c r="C11" s="89" t="s">
        <v>252</v>
      </c>
      <c r="D11" s="194" t="s">
        <v>78</v>
      </c>
      <c r="E11" s="220">
        <v>602.6515536464452</v>
      </c>
      <c r="F11" s="225">
        <v>1</v>
      </c>
      <c r="G11" s="220">
        <v>602.6515536464452</v>
      </c>
    </row>
    <row r="12" spans="2:7" ht="23.25" customHeight="1">
      <c r="B12" s="194">
        <v>6</v>
      </c>
      <c r="C12" s="89" t="s">
        <v>74</v>
      </c>
      <c r="D12" s="194"/>
      <c r="E12" s="221"/>
      <c r="F12" s="221"/>
      <c r="G12" s="222">
        <f>SUM(G7:G11)</f>
        <v>5736.041873341631</v>
      </c>
    </row>
    <row r="13" spans="2:7" ht="26.25" customHeight="1">
      <c r="B13" s="237">
        <v>7</v>
      </c>
      <c r="C13" s="223" t="s">
        <v>75</v>
      </c>
      <c r="D13" s="224"/>
      <c r="E13" s="221"/>
      <c r="F13" s="221"/>
      <c r="G13" s="238">
        <f>ROUND(G12,0)</f>
        <v>5736</v>
      </c>
    </row>
    <row r="14" spans="2:7" ht="16.5" customHeight="1">
      <c r="B14" s="96"/>
      <c r="C14" s="90"/>
      <c r="D14" s="61"/>
      <c r="G14" s="110"/>
    </row>
    <row r="15" spans="3:4" ht="47.25" customHeight="1">
      <c r="C15" s="239" t="s">
        <v>253</v>
      </c>
      <c r="D15" s="233"/>
    </row>
    <row r="16" spans="2:4" ht="12.75">
      <c r="B16" s="61"/>
      <c r="C16" s="62"/>
      <c r="D16" s="62"/>
    </row>
    <row r="17" spans="2:4" ht="12.75">
      <c r="B17" s="61"/>
      <c r="C17" s="62"/>
      <c r="D17" s="62"/>
    </row>
    <row r="18" spans="2:4" ht="12.75">
      <c r="B18" s="61"/>
      <c r="C18" s="62"/>
      <c r="D18" s="62"/>
    </row>
    <row r="19" spans="2:4" ht="12.75">
      <c r="B19" s="61"/>
      <c r="C19" s="62"/>
      <c r="D19" s="62"/>
    </row>
    <row r="20" spans="3:4" ht="12.75">
      <c r="C20" s="25"/>
      <c r="D20" s="25"/>
    </row>
  </sheetData>
  <sheetProtection/>
  <mergeCells count="2">
    <mergeCell ref="C2:E2"/>
    <mergeCell ref="C3:F3"/>
  </mergeCells>
  <printOptions/>
  <pageMargins left="0.38" right="0.17" top="0.64" bottom="0.32" header="0.16" footer="0.16"/>
  <pageSetup horizontalDpi="600" verticalDpi="600" orientation="landscape" paperSize="9" scale="75" r:id="rId1"/>
  <headerFooter alignWithMargins="0">
    <oddFooter>&amp;L&amp;8&amp;Z&amp;F</oddFooter>
  </headerFooter>
</worksheet>
</file>

<file path=xl/worksheets/sheet14.xml><?xml version="1.0" encoding="utf-8"?>
<worksheet xmlns="http://schemas.openxmlformats.org/spreadsheetml/2006/main" xmlns:r="http://schemas.openxmlformats.org/officeDocument/2006/relationships">
  <sheetPr>
    <tabColor indexed="33"/>
  </sheetPr>
  <dimension ref="B1:G21"/>
  <sheetViews>
    <sheetView zoomScaleSheetLayoutView="75"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K16" sqref="K16"/>
    </sheetView>
  </sheetViews>
  <sheetFormatPr defaultColWidth="9.140625" defaultRowHeight="12.75"/>
  <cols>
    <col min="2" max="2" width="5.57421875" style="0" customWidth="1"/>
    <col min="3" max="3" width="72.8515625" style="0" customWidth="1"/>
    <col min="4" max="4" width="6.8515625" style="0" customWidth="1"/>
    <col min="5" max="5" width="10.8515625" style="0" customWidth="1"/>
    <col min="6" max="6" width="6.8515625" style="0" customWidth="1"/>
    <col min="7" max="7" width="12.57421875" style="0" bestFit="1" customWidth="1"/>
  </cols>
  <sheetData>
    <row r="1" spans="2:7" ht="12.75">
      <c r="B1" s="8"/>
      <c r="C1" s="8"/>
      <c r="D1" s="8"/>
      <c r="E1" s="8"/>
      <c r="F1" s="8"/>
      <c r="G1" s="8"/>
    </row>
    <row r="2" spans="3:7" ht="19.5" customHeight="1">
      <c r="C2" s="337" t="s">
        <v>347</v>
      </c>
      <c r="D2" s="337"/>
      <c r="E2" s="8"/>
      <c r="F2" s="8"/>
      <c r="G2" s="8"/>
    </row>
    <row r="3" spans="3:7" ht="33.75" customHeight="1">
      <c r="C3" s="358" t="s">
        <v>400</v>
      </c>
      <c r="D3" s="358"/>
      <c r="E3" s="358"/>
      <c r="F3" s="8"/>
      <c r="G3" s="8"/>
    </row>
    <row r="4" spans="2:7" ht="14.25" customHeight="1">
      <c r="B4" s="243"/>
      <c r="C4" s="242"/>
      <c r="D4" s="242"/>
      <c r="E4" s="8"/>
      <c r="F4" s="8"/>
      <c r="G4" s="8"/>
    </row>
    <row r="5" spans="2:7" ht="19.5" customHeight="1">
      <c r="B5" s="243"/>
      <c r="C5" s="242"/>
      <c r="D5" s="242"/>
      <c r="E5" s="8"/>
      <c r="F5" s="8"/>
      <c r="G5" s="244" t="s">
        <v>382</v>
      </c>
    </row>
    <row r="6" spans="2:7" ht="30" customHeight="1">
      <c r="B6" s="190" t="s">
        <v>82</v>
      </c>
      <c r="C6" s="190" t="s">
        <v>1</v>
      </c>
      <c r="D6" s="190" t="s">
        <v>2</v>
      </c>
      <c r="E6" s="157" t="s">
        <v>80</v>
      </c>
      <c r="F6" s="157" t="s">
        <v>76</v>
      </c>
      <c r="G6" s="157" t="s">
        <v>77</v>
      </c>
    </row>
    <row r="7" spans="2:7" ht="22.5" customHeight="1">
      <c r="B7" s="240">
        <v>1</v>
      </c>
      <c r="C7" s="245" t="s">
        <v>247</v>
      </c>
      <c r="D7" s="240" t="s">
        <v>79</v>
      </c>
      <c r="E7" s="56">
        <v>602.682382782002</v>
      </c>
      <c r="F7" s="246">
        <v>1</v>
      </c>
      <c r="G7" s="247">
        <v>602.682382782002</v>
      </c>
    </row>
    <row r="8" spans="2:7" ht="23.25" customHeight="1">
      <c r="B8" s="367">
        <v>2</v>
      </c>
      <c r="C8" s="245" t="s">
        <v>130</v>
      </c>
      <c r="D8" s="240"/>
      <c r="E8" s="56"/>
      <c r="F8" s="246"/>
      <c r="G8" s="247"/>
    </row>
    <row r="9" spans="2:7" ht="22.5" customHeight="1">
      <c r="B9" s="368"/>
      <c r="C9" s="245" t="s">
        <v>348</v>
      </c>
      <c r="D9" s="240" t="s">
        <v>78</v>
      </c>
      <c r="E9" s="56">
        <v>1004.4622534770698</v>
      </c>
      <c r="F9" s="246">
        <v>1</v>
      </c>
      <c r="G9" s="247">
        <v>1004.4622534770698</v>
      </c>
    </row>
    <row r="10" spans="2:7" ht="21.75" customHeight="1">
      <c r="B10" s="240">
        <v>3</v>
      </c>
      <c r="C10" s="245" t="s">
        <v>323</v>
      </c>
      <c r="D10" s="240" t="s">
        <v>21</v>
      </c>
      <c r="E10" s="56">
        <v>16.768985867730713</v>
      </c>
      <c r="F10" s="246">
        <v>35</v>
      </c>
      <c r="G10" s="247">
        <v>586.914505370575</v>
      </c>
    </row>
    <row r="11" spans="2:7" ht="21" customHeight="1">
      <c r="B11" s="240">
        <v>4</v>
      </c>
      <c r="C11" s="245" t="s">
        <v>73</v>
      </c>
      <c r="D11" s="240" t="s">
        <v>78</v>
      </c>
      <c r="E11" s="56">
        <v>602.6515536464452</v>
      </c>
      <c r="F11" s="246">
        <v>1</v>
      </c>
      <c r="G11" s="247">
        <v>602.6515536464452</v>
      </c>
    </row>
    <row r="12" spans="2:7" ht="20.25" customHeight="1">
      <c r="B12" s="240">
        <v>5</v>
      </c>
      <c r="C12" s="245" t="s">
        <v>74</v>
      </c>
      <c r="D12" s="240"/>
      <c r="E12" s="55"/>
      <c r="F12" s="55"/>
      <c r="G12" s="204">
        <f>SUM(G7:G11)</f>
        <v>2796.710695276092</v>
      </c>
    </row>
    <row r="13" spans="2:7" ht="23.25" customHeight="1">
      <c r="B13" s="249">
        <v>6</v>
      </c>
      <c r="C13" s="248" t="s">
        <v>401</v>
      </c>
      <c r="D13" s="241"/>
      <c r="E13" s="55"/>
      <c r="F13" s="55"/>
      <c r="G13" s="204">
        <f>ROUND(G12,0)</f>
        <v>2797</v>
      </c>
    </row>
    <row r="14" spans="2:4" ht="12.75">
      <c r="B14" s="61"/>
      <c r="C14" s="61"/>
      <c r="D14" s="61"/>
    </row>
    <row r="15" spans="2:7" ht="14.25" customHeight="1">
      <c r="B15" s="59"/>
      <c r="C15" s="97"/>
      <c r="D15" s="61"/>
      <c r="G15" s="98"/>
    </row>
    <row r="16" spans="3:4" ht="41.25" customHeight="1">
      <c r="C16" s="234" t="s">
        <v>253</v>
      </c>
      <c r="D16" s="233"/>
    </row>
    <row r="17" spans="2:4" ht="12.75">
      <c r="B17" s="61"/>
      <c r="C17" s="62"/>
      <c r="D17" s="62"/>
    </row>
    <row r="18" spans="2:4" ht="12.75">
      <c r="B18" s="61"/>
      <c r="C18" s="62"/>
      <c r="D18" s="62"/>
    </row>
    <row r="19" spans="2:4" ht="12.75">
      <c r="B19" s="61"/>
      <c r="C19" s="62"/>
      <c r="D19" s="62"/>
    </row>
    <row r="20" spans="2:4" ht="12.75">
      <c r="B20" s="61"/>
      <c r="C20" s="62"/>
      <c r="D20" s="62"/>
    </row>
    <row r="21" spans="3:4" ht="12.75">
      <c r="C21" s="25"/>
      <c r="D21" s="25"/>
    </row>
  </sheetData>
  <sheetProtection/>
  <mergeCells count="3">
    <mergeCell ref="C2:D2"/>
    <mergeCell ref="C3:E3"/>
    <mergeCell ref="B8:B9"/>
  </mergeCells>
  <printOptions/>
  <pageMargins left="0.63" right="0.17" top="0.33" bottom="0.32" header="0.16" footer="0.16"/>
  <pageSetup horizontalDpi="600" verticalDpi="600" orientation="landscape" paperSize="9" scale="80" r:id="rId1"/>
  <headerFooter alignWithMargins="0">
    <oddFooter>&amp;L&amp;8&amp;Z&amp;F</oddFooter>
  </headerFooter>
</worksheet>
</file>

<file path=xl/worksheets/sheet15.xml><?xml version="1.0" encoding="utf-8"?>
<worksheet xmlns="http://schemas.openxmlformats.org/spreadsheetml/2006/main" xmlns:r="http://schemas.openxmlformats.org/officeDocument/2006/relationships">
  <sheetPr>
    <tabColor indexed="33"/>
  </sheetPr>
  <dimension ref="B1:I23"/>
  <sheetViews>
    <sheetView zoomScale="85" zoomScaleNormal="85" zoomScaleSheetLayoutView="70" zoomScalePageLayoutView="0" workbookViewId="0" topLeftCell="B1">
      <pane xSplit="3" ySplit="6" topLeftCell="E10" activePane="bottomRight" state="frozen"/>
      <selection pane="topLeft" activeCell="B1" sqref="B1"/>
      <selection pane="topRight" activeCell="E1" sqref="E1"/>
      <selection pane="bottomLeft" activeCell="B7" sqref="B7"/>
      <selection pane="bottomRight" activeCell="E7" sqref="E7"/>
    </sheetView>
  </sheetViews>
  <sheetFormatPr defaultColWidth="9.140625" defaultRowHeight="12.75"/>
  <cols>
    <col min="2" max="2" width="6.8515625" style="0" customWidth="1"/>
    <col min="3" max="3" width="76.8515625" style="0" customWidth="1"/>
    <col min="5" max="5" width="14.8515625" style="0" customWidth="1"/>
    <col min="6" max="6" width="8.140625" style="0" customWidth="1"/>
    <col min="7" max="7" width="16.28125" style="0" customWidth="1"/>
    <col min="9" max="9" width="13.00390625" style="0" customWidth="1"/>
  </cols>
  <sheetData>
    <row r="1" spans="2:4" ht="12.75">
      <c r="B1" s="8"/>
      <c r="C1" s="8"/>
      <c r="D1" s="8"/>
    </row>
    <row r="2" spans="2:7" ht="24.75" customHeight="1">
      <c r="B2" s="8"/>
      <c r="C2" s="337" t="s">
        <v>349</v>
      </c>
      <c r="D2" s="337"/>
      <c r="E2" s="227"/>
      <c r="F2" s="93"/>
      <c r="G2" s="93"/>
    </row>
    <row r="3" spans="2:7" ht="37.5" customHeight="1">
      <c r="B3" s="8"/>
      <c r="C3" s="369" t="s">
        <v>402</v>
      </c>
      <c r="D3" s="369"/>
      <c r="E3" s="369"/>
      <c r="F3" s="93"/>
      <c r="G3" s="93"/>
    </row>
    <row r="4" spans="2:7" ht="16.5" customHeight="1">
      <c r="B4" s="8"/>
      <c r="C4" s="253"/>
      <c r="D4" s="253"/>
      <c r="E4" s="253"/>
      <c r="F4" s="227"/>
      <c r="G4" s="227"/>
    </row>
    <row r="5" spans="2:7" ht="21.75" customHeight="1">
      <c r="B5" s="8"/>
      <c r="C5" s="253"/>
      <c r="D5" s="253"/>
      <c r="F5" s="228"/>
      <c r="G5" s="254" t="s">
        <v>382</v>
      </c>
    </row>
    <row r="6" spans="2:7" ht="38.25" customHeight="1">
      <c r="B6" s="94" t="s">
        <v>82</v>
      </c>
      <c r="C6" s="94" t="s">
        <v>1</v>
      </c>
      <c r="D6" s="94" t="s">
        <v>2</v>
      </c>
      <c r="E6" s="94" t="s">
        <v>80</v>
      </c>
      <c r="F6" s="95" t="s">
        <v>76</v>
      </c>
      <c r="G6" s="95" t="s">
        <v>77</v>
      </c>
    </row>
    <row r="7" spans="2:9" ht="28.5" customHeight="1">
      <c r="B7" s="250">
        <v>1</v>
      </c>
      <c r="C7" s="251" t="s">
        <v>350</v>
      </c>
      <c r="D7" s="250" t="s">
        <v>21</v>
      </c>
      <c r="E7" s="220">
        <v>32248.043808272098</v>
      </c>
      <c r="F7" s="221">
        <v>1</v>
      </c>
      <c r="G7" s="83">
        <v>32248.043808272098</v>
      </c>
      <c r="I7" s="252"/>
    </row>
    <row r="8" spans="2:9" ht="24.75" customHeight="1">
      <c r="B8" s="250">
        <v>2</v>
      </c>
      <c r="C8" s="251" t="s">
        <v>351</v>
      </c>
      <c r="D8" s="250" t="s">
        <v>21</v>
      </c>
      <c r="E8" s="220">
        <v>6449.604011763316</v>
      </c>
      <c r="F8" s="221">
        <v>1</v>
      </c>
      <c r="G8" s="83">
        <v>6449.604011763316</v>
      </c>
      <c r="I8" s="252"/>
    </row>
    <row r="9" spans="2:9" ht="33.75" customHeight="1">
      <c r="B9" s="250">
        <v>3</v>
      </c>
      <c r="C9" s="251" t="s">
        <v>352</v>
      </c>
      <c r="D9" s="250" t="s">
        <v>21</v>
      </c>
      <c r="E9" s="220">
        <v>10061.385583274545</v>
      </c>
      <c r="F9" s="221">
        <v>1</v>
      </c>
      <c r="G9" s="83">
        <v>10061.385583274545</v>
      </c>
      <c r="I9" s="252"/>
    </row>
    <row r="10" spans="2:9" ht="42.75" customHeight="1">
      <c r="B10" s="194">
        <v>4</v>
      </c>
      <c r="C10" s="89" t="s">
        <v>65</v>
      </c>
      <c r="D10" s="194" t="s">
        <v>21</v>
      </c>
      <c r="E10" s="220">
        <v>2008.9412759400068</v>
      </c>
      <c r="F10" s="225">
        <v>1</v>
      </c>
      <c r="G10" s="83">
        <v>2008.9412759400068</v>
      </c>
      <c r="I10" s="252"/>
    </row>
    <row r="11" spans="2:9" ht="36" customHeight="1">
      <c r="B11" s="194">
        <v>5</v>
      </c>
      <c r="C11" s="89" t="s">
        <v>322</v>
      </c>
      <c r="D11" s="194" t="s">
        <v>21</v>
      </c>
      <c r="E11" s="220">
        <v>1934.8829847381592</v>
      </c>
      <c r="F11" s="225">
        <v>1</v>
      </c>
      <c r="G11" s="83">
        <v>1934.8829847381592</v>
      </c>
      <c r="I11" s="252"/>
    </row>
    <row r="12" spans="2:9" ht="31.5" customHeight="1">
      <c r="B12" s="194">
        <v>6</v>
      </c>
      <c r="C12" s="89" t="s">
        <v>323</v>
      </c>
      <c r="D12" s="194" t="s">
        <v>21</v>
      </c>
      <c r="E12" s="220">
        <v>16.768985867730713</v>
      </c>
      <c r="F12" s="225">
        <v>35</v>
      </c>
      <c r="G12" s="83">
        <v>586.914505370575</v>
      </c>
      <c r="I12" s="252"/>
    </row>
    <row r="13" spans="2:9" ht="32.25" customHeight="1">
      <c r="B13" s="194">
        <v>7</v>
      </c>
      <c r="C13" s="89" t="s">
        <v>403</v>
      </c>
      <c r="D13" s="194" t="s">
        <v>78</v>
      </c>
      <c r="E13" s="220">
        <v>602.6515536464452</v>
      </c>
      <c r="F13" s="225">
        <v>1</v>
      </c>
      <c r="G13" s="83">
        <v>602.6515536464452</v>
      </c>
      <c r="I13" s="252"/>
    </row>
    <row r="14" spans="2:9" ht="38.25" customHeight="1">
      <c r="B14" s="194">
        <v>8</v>
      </c>
      <c r="C14" s="89" t="s">
        <v>252</v>
      </c>
      <c r="D14" s="194" t="s">
        <v>78</v>
      </c>
      <c r="E14" s="220">
        <v>602.6515536464452</v>
      </c>
      <c r="F14" s="225">
        <v>1</v>
      </c>
      <c r="G14" s="83">
        <v>602.6515536464452</v>
      </c>
      <c r="I14" s="252"/>
    </row>
    <row r="15" spans="2:7" ht="27" customHeight="1">
      <c r="B15" s="194">
        <v>9</v>
      </c>
      <c r="C15" s="89" t="s">
        <v>74</v>
      </c>
      <c r="D15" s="194"/>
      <c r="E15" s="221"/>
      <c r="F15" s="221"/>
      <c r="G15" s="222">
        <f>SUM(G7:G14)</f>
        <v>54495.07527665158</v>
      </c>
    </row>
    <row r="16" spans="2:7" ht="27.75" customHeight="1">
      <c r="B16" s="237">
        <v>10</v>
      </c>
      <c r="C16" s="223" t="s">
        <v>75</v>
      </c>
      <c r="D16" s="224"/>
      <c r="E16" s="221"/>
      <c r="F16" s="221"/>
      <c r="G16" s="238">
        <f>ROUND(G15,0)</f>
        <v>54495</v>
      </c>
    </row>
    <row r="17" spans="2:4" ht="16.5" customHeight="1">
      <c r="B17" s="61"/>
      <c r="C17" s="61"/>
      <c r="D17" s="61"/>
    </row>
    <row r="18" spans="3:5" ht="45" customHeight="1">
      <c r="C18" s="239" t="s">
        <v>253</v>
      </c>
      <c r="D18" s="233"/>
      <c r="E18" s="30"/>
    </row>
    <row r="19" spans="2:4" ht="12.75">
      <c r="B19" s="61"/>
      <c r="C19" s="62"/>
      <c r="D19" s="62"/>
    </row>
    <row r="20" spans="2:4" ht="12.75">
      <c r="B20" s="61"/>
      <c r="C20" s="62"/>
      <c r="D20" s="62"/>
    </row>
    <row r="21" spans="2:4" ht="12.75">
      <c r="B21" s="61"/>
      <c r="C21" s="62"/>
      <c r="D21" s="62"/>
    </row>
    <row r="22" spans="2:4" ht="12.75">
      <c r="B22" s="61"/>
      <c r="C22" s="62"/>
      <c r="D22" s="62"/>
    </row>
    <row r="23" spans="3:4" ht="12.75">
      <c r="C23" s="25"/>
      <c r="D23" s="25"/>
    </row>
  </sheetData>
  <sheetProtection/>
  <mergeCells count="2">
    <mergeCell ref="C3:E3"/>
    <mergeCell ref="C2:D2"/>
  </mergeCells>
  <printOptions/>
  <pageMargins left="0.63" right="0.17" top="0.33" bottom="0.32" header="0.16" footer="0.16"/>
  <pageSetup horizontalDpi="600" verticalDpi="600" orientation="landscape" paperSize="9" scale="75" r:id="rId1"/>
  <headerFooter alignWithMargins="0">
    <oddFooter>&amp;L&amp;8&amp;Z&amp;F</oddFooter>
  </headerFooter>
</worksheet>
</file>

<file path=xl/worksheets/sheet16.xml><?xml version="1.0" encoding="utf-8"?>
<worksheet xmlns="http://schemas.openxmlformats.org/spreadsheetml/2006/main" xmlns:r="http://schemas.openxmlformats.org/officeDocument/2006/relationships">
  <sheetPr>
    <tabColor indexed="33"/>
  </sheetPr>
  <dimension ref="A2:I31"/>
  <sheetViews>
    <sheetView zoomScalePageLayoutView="0" workbookViewId="0" topLeftCell="A1">
      <pane xSplit="4" ySplit="6" topLeftCell="E19"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6.140625" style="0" customWidth="1"/>
    <col min="2" max="2" width="61.28125" style="0" customWidth="1"/>
    <col min="3" max="3" width="6.57421875" style="0" customWidth="1"/>
    <col min="4" max="4" width="6.8515625" style="0" customWidth="1"/>
    <col min="5" max="5" width="8.57421875" style="0" customWidth="1"/>
    <col min="6" max="6" width="10.421875" style="0" customWidth="1"/>
    <col min="9" max="9" width="12.57421875" style="0" bestFit="1" customWidth="1"/>
  </cols>
  <sheetData>
    <row r="1" ht="12.75" customHeight="1"/>
    <row r="2" spans="2:6" ht="21.75" customHeight="1">
      <c r="B2" s="337" t="s">
        <v>353</v>
      </c>
      <c r="C2" s="337"/>
      <c r="D2" s="337"/>
      <c r="E2" s="188"/>
      <c r="F2" s="188"/>
    </row>
    <row r="3" spans="2:6" ht="36" customHeight="1">
      <c r="B3" s="327" t="s">
        <v>404</v>
      </c>
      <c r="C3" s="327"/>
      <c r="D3" s="327"/>
      <c r="E3" s="327"/>
      <c r="F3" s="215"/>
    </row>
    <row r="4" spans="1:6" ht="13.5" customHeight="1">
      <c r="A4" s="153"/>
      <c r="B4" s="153"/>
      <c r="C4" s="153"/>
      <c r="D4" s="153"/>
      <c r="E4" s="153"/>
      <c r="F4" s="153"/>
    </row>
    <row r="5" spans="1:6" ht="17.25" customHeight="1">
      <c r="A5" s="153"/>
      <c r="B5" s="153"/>
      <c r="C5" s="153"/>
      <c r="D5" s="153"/>
      <c r="E5" s="8"/>
      <c r="F5" s="255" t="s">
        <v>382</v>
      </c>
    </row>
    <row r="6" spans="1:6" ht="21.75" customHeight="1">
      <c r="A6" s="10" t="s">
        <v>0</v>
      </c>
      <c r="B6" s="10" t="s">
        <v>1</v>
      </c>
      <c r="C6" s="10" t="s">
        <v>2</v>
      </c>
      <c r="D6" s="10" t="s">
        <v>76</v>
      </c>
      <c r="E6" s="35" t="s">
        <v>80</v>
      </c>
      <c r="F6" s="35" t="s">
        <v>81</v>
      </c>
    </row>
    <row r="7" spans="1:9" ht="20.25" customHeight="1">
      <c r="A7" s="47">
        <v>1</v>
      </c>
      <c r="B7" s="11" t="s">
        <v>8</v>
      </c>
      <c r="C7" s="9" t="s">
        <v>21</v>
      </c>
      <c r="D7" s="24">
        <v>10</v>
      </c>
      <c r="E7" s="39">
        <v>241.0729531128008</v>
      </c>
      <c r="F7" s="39">
        <v>2410.729531128008</v>
      </c>
      <c r="H7" s="256"/>
      <c r="I7" s="256"/>
    </row>
    <row r="8" spans="1:9" ht="20.25" customHeight="1">
      <c r="A8" s="47">
        <v>2</v>
      </c>
      <c r="B8" s="11" t="s">
        <v>91</v>
      </c>
      <c r="C8" s="9" t="s">
        <v>21</v>
      </c>
      <c r="D8" s="24">
        <v>5</v>
      </c>
      <c r="E8" s="39">
        <v>100.44706379700034</v>
      </c>
      <c r="F8" s="39">
        <v>502.2353189850017</v>
      </c>
      <c r="H8" s="256"/>
      <c r="I8" s="256"/>
    </row>
    <row r="9" spans="1:9" ht="24" customHeight="1">
      <c r="A9" s="47">
        <v>3</v>
      </c>
      <c r="B9" s="11" t="s">
        <v>241</v>
      </c>
      <c r="C9" s="9" t="s">
        <v>21</v>
      </c>
      <c r="D9" s="24">
        <v>10</v>
      </c>
      <c r="E9" s="39">
        <v>200.89412759400068</v>
      </c>
      <c r="F9" s="39">
        <v>2008.9412759400068</v>
      </c>
      <c r="G9" s="30"/>
      <c r="H9" s="256"/>
      <c r="I9" s="256"/>
    </row>
    <row r="10" spans="1:9" ht="20.25" customHeight="1">
      <c r="A10" s="47">
        <v>4</v>
      </c>
      <c r="B10" s="11" t="s">
        <v>61</v>
      </c>
      <c r="C10" s="9" t="s">
        <v>21</v>
      </c>
      <c r="D10" s="24">
        <v>5</v>
      </c>
      <c r="E10" s="39">
        <v>301.341191391001</v>
      </c>
      <c r="F10" s="39">
        <v>1506.7059569550051</v>
      </c>
      <c r="H10" s="256"/>
      <c r="I10" s="256"/>
    </row>
    <row r="11" spans="1:9" ht="20.25" customHeight="1">
      <c r="A11" s="47">
        <v>5</v>
      </c>
      <c r="B11" s="11" t="s">
        <v>254</v>
      </c>
      <c r="C11" s="9" t="s">
        <v>21</v>
      </c>
      <c r="D11" s="24">
        <v>10</v>
      </c>
      <c r="E11" s="39">
        <v>502.2353189850017</v>
      </c>
      <c r="F11" s="39">
        <v>5022.353189850017</v>
      </c>
      <c r="H11" s="256"/>
      <c r="I11" s="256"/>
    </row>
    <row r="12" spans="1:9" ht="20.25" customHeight="1">
      <c r="A12" s="47">
        <v>6</v>
      </c>
      <c r="B12" s="11" t="s">
        <v>49</v>
      </c>
      <c r="C12" s="9" t="s">
        <v>29</v>
      </c>
      <c r="D12" s="24">
        <v>185</v>
      </c>
      <c r="E12" s="39">
        <v>16.071530207520055</v>
      </c>
      <c r="F12" s="39">
        <v>2973.2330883912105</v>
      </c>
      <c r="H12" s="256"/>
      <c r="I12" s="256"/>
    </row>
    <row r="13" spans="1:9" ht="20.25" customHeight="1">
      <c r="A13" s="47">
        <v>7</v>
      </c>
      <c r="B13" s="11" t="s">
        <v>242</v>
      </c>
      <c r="C13" s="9" t="s">
        <v>79</v>
      </c>
      <c r="D13" s="24">
        <v>1</v>
      </c>
      <c r="E13" s="39">
        <v>251.11765949250085</v>
      </c>
      <c r="F13" s="39">
        <v>251.11765949250085</v>
      </c>
      <c r="H13" s="256"/>
      <c r="I13" s="256"/>
    </row>
    <row r="14" spans="1:9" ht="20.25" customHeight="1">
      <c r="A14" s="47">
        <v>8</v>
      </c>
      <c r="B14" s="13" t="s">
        <v>243</v>
      </c>
      <c r="C14" s="15" t="s">
        <v>79</v>
      </c>
      <c r="D14" s="217">
        <v>1</v>
      </c>
      <c r="E14" s="39">
        <v>200.89412759400068</v>
      </c>
      <c r="F14" s="39">
        <v>200.89412759400068</v>
      </c>
      <c r="H14" s="256"/>
      <c r="I14" s="256"/>
    </row>
    <row r="15" spans="1:9" ht="20.25" customHeight="1">
      <c r="A15" s="47">
        <v>9</v>
      </c>
      <c r="B15" s="13" t="s">
        <v>244</v>
      </c>
      <c r="C15" s="15" t="s">
        <v>79</v>
      </c>
      <c r="D15" s="217">
        <v>1</v>
      </c>
      <c r="E15" s="39">
        <v>200.89412759400068</v>
      </c>
      <c r="F15" s="39">
        <v>200.89412759400068</v>
      </c>
      <c r="H15" s="256"/>
      <c r="I15" s="256"/>
    </row>
    <row r="16" spans="1:9" ht="20.25" customHeight="1">
      <c r="A16" s="47">
        <v>10</v>
      </c>
      <c r="B16" s="13" t="s">
        <v>245</v>
      </c>
      <c r="C16" s="15" t="s">
        <v>79</v>
      </c>
      <c r="D16" s="217">
        <v>1</v>
      </c>
      <c r="E16" s="39">
        <v>150.6705956955005</v>
      </c>
      <c r="F16" s="39">
        <v>150.6705956955005</v>
      </c>
      <c r="H16" s="256"/>
      <c r="I16" s="256"/>
    </row>
    <row r="17" spans="1:9" ht="20.25" customHeight="1">
      <c r="A17" s="47">
        <v>11</v>
      </c>
      <c r="B17" s="13" t="s">
        <v>92</v>
      </c>
      <c r="C17" s="19" t="s">
        <v>78</v>
      </c>
      <c r="D17" s="19" t="s">
        <v>78</v>
      </c>
      <c r="E17" s="39" t="s">
        <v>78</v>
      </c>
      <c r="F17" s="39">
        <v>1004.4706379700034</v>
      </c>
      <c r="H17" s="256"/>
      <c r="I17" s="256"/>
    </row>
    <row r="18" spans="1:9" ht="20.25" customHeight="1">
      <c r="A18" s="47">
        <v>12</v>
      </c>
      <c r="B18" s="13" t="s">
        <v>64</v>
      </c>
      <c r="C18" s="19" t="s">
        <v>78</v>
      </c>
      <c r="D18" s="19" t="s">
        <v>78</v>
      </c>
      <c r="E18" s="39" t="s">
        <v>78</v>
      </c>
      <c r="F18" s="39">
        <v>10044.706379700034</v>
      </c>
      <c r="H18" s="256"/>
      <c r="I18" s="256"/>
    </row>
    <row r="19" spans="1:9" ht="20.25" customHeight="1">
      <c r="A19" s="47">
        <v>13</v>
      </c>
      <c r="B19" s="13" t="s">
        <v>67</v>
      </c>
      <c r="C19" s="19" t="s">
        <v>78</v>
      </c>
      <c r="D19" s="19" t="s">
        <v>78</v>
      </c>
      <c r="E19" s="39" t="s">
        <v>78</v>
      </c>
      <c r="F19" s="39">
        <v>602.682382782002</v>
      </c>
      <c r="H19" s="256"/>
      <c r="I19" s="256"/>
    </row>
    <row r="20" spans="1:9" ht="20.25" customHeight="1">
      <c r="A20" s="47">
        <v>14</v>
      </c>
      <c r="B20" s="13" t="s">
        <v>354</v>
      </c>
      <c r="C20" s="19" t="s">
        <v>21</v>
      </c>
      <c r="D20" s="217">
        <v>1</v>
      </c>
      <c r="E20" s="39">
        <v>24143.070189</v>
      </c>
      <c r="F20" s="39">
        <v>24143.070189</v>
      </c>
      <c r="H20" s="256"/>
      <c r="I20" s="256"/>
    </row>
    <row r="21" spans="1:9" ht="20.25" customHeight="1">
      <c r="A21" s="47">
        <v>15</v>
      </c>
      <c r="B21" s="13" t="s">
        <v>351</v>
      </c>
      <c r="C21" s="19" t="s">
        <v>21</v>
      </c>
      <c r="D21" s="217">
        <v>1</v>
      </c>
      <c r="E21" s="39">
        <v>4828.6140378</v>
      </c>
      <c r="F21" s="39">
        <v>4828.6140378</v>
      </c>
      <c r="H21" s="256"/>
      <c r="I21" s="256"/>
    </row>
    <row r="22" spans="1:9" ht="20.25" customHeight="1">
      <c r="A22" s="47">
        <v>16</v>
      </c>
      <c r="B22" s="13" t="s">
        <v>355</v>
      </c>
      <c r="C22" s="19" t="s">
        <v>21</v>
      </c>
      <c r="D22" s="217">
        <v>1</v>
      </c>
      <c r="E22" s="39">
        <v>9415.79181732</v>
      </c>
      <c r="F22" s="39">
        <v>9415.79181732</v>
      </c>
      <c r="H22" s="256"/>
      <c r="I22" s="256"/>
    </row>
    <row r="23" spans="1:9" ht="20.25" customHeight="1">
      <c r="A23" s="47">
        <v>17</v>
      </c>
      <c r="B23" s="13" t="s">
        <v>356</v>
      </c>
      <c r="C23" s="19" t="s">
        <v>78</v>
      </c>
      <c r="D23" s="19" t="s">
        <v>78</v>
      </c>
      <c r="E23" s="19" t="s">
        <v>78</v>
      </c>
      <c r="F23" s="39">
        <v>2008.9308183719438</v>
      </c>
      <c r="H23" s="257"/>
      <c r="I23" s="256"/>
    </row>
    <row r="24" spans="1:6" ht="16.5" customHeight="1">
      <c r="A24" s="2"/>
      <c r="B24" s="17" t="s">
        <v>75</v>
      </c>
      <c r="C24" s="19" t="s">
        <v>78</v>
      </c>
      <c r="D24" s="19" t="s">
        <v>78</v>
      </c>
      <c r="E24" s="19" t="s">
        <v>78</v>
      </c>
      <c r="F24" s="45">
        <f>SUM(F7:F23)</f>
        <v>67276.04113456923</v>
      </c>
    </row>
    <row r="26" spans="2:4" ht="43.5" customHeight="1">
      <c r="B26" s="258" t="s">
        <v>255</v>
      </c>
      <c r="C26" s="63"/>
      <c r="D26" s="63"/>
    </row>
    <row r="27" spans="1:4" ht="12.75" customHeight="1">
      <c r="A27" s="63"/>
      <c r="B27" s="63"/>
      <c r="C27" s="63"/>
      <c r="D27" s="63"/>
    </row>
    <row r="28" spans="1:4" ht="12.75" customHeight="1">
      <c r="A28" s="63"/>
      <c r="B28" s="63"/>
      <c r="C28" s="63"/>
      <c r="D28" s="63"/>
    </row>
    <row r="29" spans="1:4" ht="12.75">
      <c r="A29" s="63"/>
      <c r="B29" s="63"/>
      <c r="C29" s="63"/>
      <c r="D29" s="63"/>
    </row>
    <row r="30" spans="1:4" ht="12.75">
      <c r="A30" s="63"/>
      <c r="B30" s="63"/>
      <c r="C30" s="63"/>
      <c r="D30" s="63"/>
    </row>
    <row r="31" spans="1:4" ht="12.75">
      <c r="A31" s="63"/>
      <c r="B31" s="63"/>
      <c r="C31" s="63"/>
      <c r="D31" s="63"/>
    </row>
  </sheetData>
  <sheetProtection/>
  <mergeCells count="2">
    <mergeCell ref="B2:D2"/>
    <mergeCell ref="B3:E3"/>
  </mergeCells>
  <printOptions/>
  <pageMargins left="0.98" right="0.16" top="0.38" bottom="0.32" header="0.23" footer="0.17"/>
  <pageSetup horizontalDpi="600" verticalDpi="600" orientation="landscape" paperSize="9" r:id="rId1"/>
  <headerFooter alignWithMargins="0">
    <oddFooter>&amp;L&amp;8&amp;Z&amp;F</oddFooter>
  </headerFooter>
</worksheet>
</file>

<file path=xl/worksheets/sheet17.xml><?xml version="1.0" encoding="utf-8"?>
<worksheet xmlns="http://schemas.openxmlformats.org/spreadsheetml/2006/main" xmlns:r="http://schemas.openxmlformats.org/officeDocument/2006/relationships">
  <sheetPr>
    <tabColor indexed="33"/>
  </sheetPr>
  <dimension ref="B1:K30"/>
  <sheetViews>
    <sheetView zoomScalePageLayoutView="0" workbookViewId="0" topLeftCell="B1">
      <pane xSplit="4" ySplit="9" topLeftCell="F22" activePane="bottomRight" state="frozen"/>
      <selection pane="topLeft" activeCell="B1" sqref="B1"/>
      <selection pane="topRight" activeCell="F1" sqref="F1"/>
      <selection pane="bottomLeft" activeCell="B10" sqref="B10"/>
      <selection pane="bottomRight" activeCell="G25" sqref="G25"/>
    </sheetView>
  </sheetViews>
  <sheetFormatPr defaultColWidth="9.140625" defaultRowHeight="12.75"/>
  <cols>
    <col min="2" max="2" width="4.28125" style="0" customWidth="1"/>
    <col min="3" max="3" width="58.421875" style="0" customWidth="1"/>
    <col min="4" max="4" width="7.140625" style="0" customWidth="1"/>
    <col min="5" max="5" width="6.28125" style="0" customWidth="1"/>
    <col min="6" max="6" width="9.7109375" style="0" customWidth="1"/>
    <col min="7" max="7" width="8.8515625" style="0" customWidth="1"/>
    <col min="8" max="8" width="9.00390625" style="0" customWidth="1"/>
    <col min="9" max="9" width="12.7109375" style="0" customWidth="1"/>
    <col min="10" max="10" width="9.8515625" style="0" customWidth="1"/>
    <col min="11" max="11" width="8.8515625" style="0" customWidth="1"/>
  </cols>
  <sheetData>
    <row r="1" spans="2:7" ht="12.75">
      <c r="B1" s="8"/>
      <c r="C1" s="8"/>
      <c r="D1" s="8"/>
      <c r="E1" s="8"/>
      <c r="F1" s="174"/>
      <c r="G1" s="174"/>
    </row>
    <row r="2" spans="3:7" ht="20.25" customHeight="1">
      <c r="C2" s="337" t="s">
        <v>217</v>
      </c>
      <c r="D2" s="337"/>
      <c r="E2" s="337"/>
      <c r="F2" s="188"/>
      <c r="G2" s="188"/>
    </row>
    <row r="3" spans="3:7" ht="20.25" customHeight="1">
      <c r="C3" s="327" t="s">
        <v>264</v>
      </c>
      <c r="D3" s="327"/>
      <c r="E3" s="327"/>
      <c r="F3" s="327"/>
      <c r="G3" s="200"/>
    </row>
    <row r="4" spans="2:7" ht="15" customHeight="1">
      <c r="B4" s="153"/>
      <c r="C4" s="153"/>
      <c r="D4" s="153"/>
      <c r="E4" s="153"/>
      <c r="F4" s="153"/>
      <c r="G4" s="153"/>
    </row>
    <row r="5" spans="2:7" ht="19.5" customHeight="1">
      <c r="B5" s="153"/>
      <c r="C5" s="153"/>
      <c r="D5" s="153"/>
      <c r="E5" s="153"/>
      <c r="F5" s="168" t="s">
        <v>382</v>
      </c>
      <c r="G5" s="153"/>
    </row>
    <row r="6" spans="2:7" ht="27" customHeight="1">
      <c r="B6" s="1" t="s">
        <v>82</v>
      </c>
      <c r="C6" s="10" t="s">
        <v>1</v>
      </c>
      <c r="D6" s="10" t="s">
        <v>2</v>
      </c>
      <c r="E6" s="10" t="s">
        <v>76</v>
      </c>
      <c r="F6" s="10" t="s">
        <v>80</v>
      </c>
      <c r="G6" s="10" t="s">
        <v>84</v>
      </c>
    </row>
    <row r="7" spans="2:7" ht="20.25" customHeight="1">
      <c r="B7" s="47">
        <v>1</v>
      </c>
      <c r="C7" s="11" t="s">
        <v>5</v>
      </c>
      <c r="D7" s="9" t="s">
        <v>20</v>
      </c>
      <c r="E7" s="9">
        <v>1</v>
      </c>
      <c r="F7" s="370">
        <v>3021.2486851298167</v>
      </c>
      <c r="G7" s="373">
        <v>3021.2486851298167</v>
      </c>
    </row>
    <row r="8" spans="2:7" ht="19.5" customHeight="1">
      <c r="B8" s="47">
        <f>B7+1</f>
        <v>2</v>
      </c>
      <c r="C8" s="11" t="s">
        <v>6</v>
      </c>
      <c r="D8" s="9" t="s">
        <v>20</v>
      </c>
      <c r="E8" s="9">
        <v>1</v>
      </c>
      <c r="F8" s="371"/>
      <c r="G8" s="374"/>
    </row>
    <row r="9" spans="2:7" ht="18.75" customHeight="1">
      <c r="B9" s="47">
        <f aca="true" t="shared" si="0" ref="B9:B16">B8+1</f>
        <v>3</v>
      </c>
      <c r="C9" s="11" t="s">
        <v>7</v>
      </c>
      <c r="D9" s="9" t="s">
        <v>20</v>
      </c>
      <c r="E9" s="9">
        <v>1</v>
      </c>
      <c r="F9" s="372"/>
      <c r="G9" s="375"/>
    </row>
    <row r="10" spans="2:7" ht="19.5" customHeight="1">
      <c r="B10" s="47">
        <f t="shared" si="0"/>
        <v>4</v>
      </c>
      <c r="C10" s="11" t="s">
        <v>8</v>
      </c>
      <c r="D10" s="9" t="s">
        <v>21</v>
      </c>
      <c r="E10" s="9">
        <v>12</v>
      </c>
      <c r="F10" s="192">
        <v>201.41657900865445</v>
      </c>
      <c r="G10" s="195">
        <v>2416.9989481038533</v>
      </c>
    </row>
    <row r="11" spans="2:7" ht="21.75" customHeight="1">
      <c r="B11" s="47">
        <f t="shared" si="0"/>
        <v>5</v>
      </c>
      <c r="C11" s="11" t="s">
        <v>9</v>
      </c>
      <c r="D11" s="9" t="s">
        <v>21</v>
      </c>
      <c r="E11" s="9">
        <v>4</v>
      </c>
      <c r="F11" s="192">
        <v>181.27492110778897</v>
      </c>
      <c r="G11" s="195">
        <v>725.0996844311559</v>
      </c>
    </row>
    <row r="12" spans="2:7" ht="21" customHeight="1">
      <c r="B12" s="47">
        <f t="shared" si="0"/>
        <v>6</v>
      </c>
      <c r="C12" s="11" t="s">
        <v>106</v>
      </c>
      <c r="D12" s="9" t="s">
        <v>21</v>
      </c>
      <c r="E12" s="9">
        <v>12</v>
      </c>
      <c r="F12" s="192">
        <v>201.41657900865445</v>
      </c>
      <c r="G12" s="195">
        <v>2416.9989481038533</v>
      </c>
    </row>
    <row r="13" spans="2:7" ht="21" customHeight="1">
      <c r="B13" s="47">
        <f t="shared" si="0"/>
        <v>7</v>
      </c>
      <c r="C13" s="11" t="s">
        <v>30</v>
      </c>
      <c r="D13" s="9" t="s">
        <v>21</v>
      </c>
      <c r="E13" s="9">
        <v>12</v>
      </c>
      <c r="F13" s="192">
        <v>40.2833158017309</v>
      </c>
      <c r="G13" s="195">
        <v>483.3997896207708</v>
      </c>
    </row>
    <row r="14" spans="2:7" ht="17.25" customHeight="1">
      <c r="B14" s="47">
        <f t="shared" si="0"/>
        <v>8</v>
      </c>
      <c r="C14" s="11" t="s">
        <v>83</v>
      </c>
      <c r="D14" s="9" t="s">
        <v>21</v>
      </c>
      <c r="E14" s="9">
        <v>12</v>
      </c>
      <c r="F14" s="192">
        <v>60.42497370259634</v>
      </c>
      <c r="G14" s="195">
        <v>725.0996844311561</v>
      </c>
    </row>
    <row r="15" spans="2:7" ht="19.5" customHeight="1">
      <c r="B15" s="47">
        <f t="shared" si="0"/>
        <v>9</v>
      </c>
      <c r="C15" s="11" t="s">
        <v>233</v>
      </c>
      <c r="D15" s="9" t="s">
        <v>21</v>
      </c>
      <c r="E15" s="9">
        <v>12</v>
      </c>
      <c r="F15" s="192">
        <v>503.5414475216362</v>
      </c>
      <c r="G15" s="195">
        <v>6042.497370259634</v>
      </c>
    </row>
    <row r="16" spans="2:7" ht="20.25" customHeight="1">
      <c r="B16" s="47">
        <f t="shared" si="0"/>
        <v>10</v>
      </c>
      <c r="C16" s="11" t="s">
        <v>26</v>
      </c>
      <c r="D16" s="9" t="s">
        <v>29</v>
      </c>
      <c r="E16" s="9">
        <v>51</v>
      </c>
      <c r="F16" s="192">
        <v>16.113326320692355</v>
      </c>
      <c r="G16" s="195">
        <v>821.7796423553101</v>
      </c>
    </row>
    <row r="17" spans="2:7" ht="21.75" customHeight="1">
      <c r="B17" s="47">
        <v>11</v>
      </c>
      <c r="C17" s="11" t="s">
        <v>27</v>
      </c>
      <c r="D17" s="9" t="s">
        <v>21</v>
      </c>
      <c r="E17" s="9">
        <v>4</v>
      </c>
      <c r="F17" s="192">
        <v>130.9207763556254</v>
      </c>
      <c r="G17" s="195">
        <v>523.6831054225016</v>
      </c>
    </row>
    <row r="18" spans="2:7" ht="21.75" customHeight="1">
      <c r="B18" s="47">
        <v>12</v>
      </c>
      <c r="C18" s="11" t="s">
        <v>108</v>
      </c>
      <c r="D18" s="9" t="s">
        <v>21</v>
      </c>
      <c r="E18" s="9">
        <v>36</v>
      </c>
      <c r="F18" s="192">
        <v>14.099160530605811</v>
      </c>
      <c r="G18" s="195">
        <v>507.5697791018092</v>
      </c>
    </row>
    <row r="19" spans="2:7" ht="21" customHeight="1">
      <c r="B19" s="47">
        <v>13</v>
      </c>
      <c r="C19" s="11" t="s">
        <v>41</v>
      </c>
      <c r="D19" s="9" t="s">
        <v>21</v>
      </c>
      <c r="E19" s="9">
        <v>12</v>
      </c>
      <c r="F19" s="192">
        <v>50.35414475216361</v>
      </c>
      <c r="G19" s="195">
        <v>604.2497370259633</v>
      </c>
    </row>
    <row r="20" spans="2:7" ht="20.25" customHeight="1">
      <c r="B20" s="47">
        <v>14</v>
      </c>
      <c r="C20" s="11" t="s">
        <v>107</v>
      </c>
      <c r="D20" s="9" t="s">
        <v>21</v>
      </c>
      <c r="E20" s="9">
        <v>12</v>
      </c>
      <c r="F20" s="192">
        <v>50.35414475216361</v>
      </c>
      <c r="G20" s="195">
        <v>604.2497370259633</v>
      </c>
    </row>
    <row r="21" spans="2:7" ht="21" customHeight="1">
      <c r="B21" s="47">
        <v>15</v>
      </c>
      <c r="C21" s="11" t="s">
        <v>110</v>
      </c>
      <c r="D21" s="9" t="s">
        <v>20</v>
      </c>
      <c r="E21" s="9">
        <v>1</v>
      </c>
      <c r="F21" s="192">
        <v>7250.9968443115595</v>
      </c>
      <c r="G21" s="195">
        <v>7250.9968443115595</v>
      </c>
    </row>
    <row r="22" spans="2:7" ht="17.25" customHeight="1">
      <c r="B22" s="47">
        <v>16</v>
      </c>
      <c r="C22" s="11" t="s">
        <v>18</v>
      </c>
      <c r="D22" s="9" t="s">
        <v>23</v>
      </c>
      <c r="E22" s="9">
        <v>1</v>
      </c>
      <c r="F22" s="192">
        <v>1007.0828950432724</v>
      </c>
      <c r="G22" s="195">
        <v>1007.0828950432724</v>
      </c>
    </row>
    <row r="23" spans="2:7" ht="19.5" customHeight="1">
      <c r="B23" s="47">
        <v>17</v>
      </c>
      <c r="C23" s="11" t="s">
        <v>19</v>
      </c>
      <c r="D23" s="9" t="s">
        <v>21</v>
      </c>
      <c r="E23" s="9">
        <v>3</v>
      </c>
      <c r="F23" s="192">
        <v>44.31164738190399</v>
      </c>
      <c r="G23" s="195">
        <v>132.93494214571197</v>
      </c>
    </row>
    <row r="24" spans="2:7" ht="16.5" customHeight="1">
      <c r="B24" s="47">
        <v>18</v>
      </c>
      <c r="C24" s="37" t="s">
        <v>98</v>
      </c>
      <c r="D24" s="40"/>
      <c r="E24" s="40"/>
      <c r="F24" s="67"/>
      <c r="G24" s="111">
        <f>SUM(G7:G23)</f>
        <v>27283.88979251233</v>
      </c>
    </row>
    <row r="25" spans="2:7" ht="17.25" customHeight="1">
      <c r="B25" s="47">
        <v>19</v>
      </c>
      <c r="C25" s="36" t="s">
        <v>109</v>
      </c>
      <c r="D25" s="38" t="s">
        <v>20</v>
      </c>
      <c r="E25" s="38">
        <v>1</v>
      </c>
      <c r="F25" s="18">
        <v>6646.747107285596</v>
      </c>
      <c r="G25" s="20">
        <v>24279.85306958871</v>
      </c>
    </row>
    <row r="26" spans="2:5" ht="12" customHeight="1">
      <c r="B26" s="8"/>
      <c r="C26" s="41"/>
      <c r="D26" s="42"/>
      <c r="E26" s="42"/>
    </row>
    <row r="27" spans="3:11" ht="41.25" customHeight="1">
      <c r="C27" s="7" t="s">
        <v>210</v>
      </c>
      <c r="D27" s="7"/>
      <c r="E27" s="7"/>
      <c r="F27" s="68"/>
      <c r="G27" s="68"/>
      <c r="H27" s="7"/>
      <c r="I27" s="7"/>
      <c r="J27" s="7"/>
      <c r="K27" s="7"/>
    </row>
    <row r="28" spans="2:11" ht="12.75">
      <c r="B28" s="7"/>
      <c r="C28" s="7"/>
      <c r="D28" s="7"/>
      <c r="E28" s="7"/>
      <c r="F28" s="7"/>
      <c r="G28" s="7"/>
      <c r="H28" s="7"/>
      <c r="I28" s="7"/>
      <c r="J28" s="7"/>
      <c r="K28" s="7"/>
    </row>
    <row r="30" ht="12.75">
      <c r="F30" s="30"/>
    </row>
  </sheetData>
  <sheetProtection/>
  <mergeCells count="4">
    <mergeCell ref="C2:E2"/>
    <mergeCell ref="C3:F3"/>
    <mergeCell ref="F7:F9"/>
    <mergeCell ref="G7:G9"/>
  </mergeCells>
  <printOptions/>
  <pageMargins left="1.23" right="0.16" top="0.37" bottom="0.22" header="0.16" footer="0.16"/>
  <pageSetup horizontalDpi="600" verticalDpi="600" orientation="landscape" paperSize="9" scale="112" r:id="rId1"/>
  <headerFooter alignWithMargins="0">
    <oddFooter>&amp;L&amp;6&amp;Z&amp;F</oddFooter>
  </headerFooter>
</worksheet>
</file>

<file path=xl/worksheets/sheet18.xml><?xml version="1.0" encoding="utf-8"?>
<worksheet xmlns="http://schemas.openxmlformats.org/spreadsheetml/2006/main" xmlns:r="http://schemas.openxmlformats.org/officeDocument/2006/relationships">
  <sheetPr>
    <tabColor indexed="33"/>
  </sheetPr>
  <dimension ref="A1:H20"/>
  <sheetViews>
    <sheetView zoomScalePageLayoutView="0" workbookViewId="0" topLeftCell="A1">
      <pane xSplit="4" ySplit="6" topLeftCell="E16"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5.28125" style="0" customWidth="1"/>
    <col min="2" max="2" width="36.140625" style="0" customWidth="1"/>
    <col min="3" max="3" width="7.7109375" style="0" customWidth="1"/>
    <col min="4" max="4" width="7.421875" style="0" customWidth="1"/>
    <col min="5" max="5" width="10.421875" style="0" customWidth="1"/>
    <col min="6" max="6" width="13.140625" style="0" customWidth="1"/>
    <col min="7" max="7" width="6.7109375" style="0" customWidth="1"/>
    <col min="8" max="8" width="7.00390625" style="0" customWidth="1"/>
  </cols>
  <sheetData>
    <row r="1" spans="1:6" ht="12.75">
      <c r="A1" s="8"/>
      <c r="B1" s="8"/>
      <c r="C1" s="8"/>
      <c r="D1" s="8"/>
      <c r="E1" s="8"/>
      <c r="F1" s="8"/>
    </row>
    <row r="2" spans="1:6" ht="21" customHeight="1">
      <c r="A2" s="337" t="s">
        <v>218</v>
      </c>
      <c r="B2" s="337"/>
      <c r="C2" s="337"/>
      <c r="D2" s="337"/>
      <c r="E2" s="337"/>
      <c r="F2" s="337"/>
    </row>
    <row r="3" spans="1:6" ht="20.25" customHeight="1">
      <c r="A3" s="327" t="s">
        <v>265</v>
      </c>
      <c r="B3" s="327"/>
      <c r="C3" s="327"/>
      <c r="D3" s="327"/>
      <c r="E3" s="327"/>
      <c r="F3" s="327"/>
    </row>
    <row r="4" spans="1:6" ht="15.75" customHeight="1">
      <c r="A4" s="153"/>
      <c r="B4" s="153"/>
      <c r="C4" s="153"/>
      <c r="D4" s="153"/>
      <c r="E4" s="153"/>
      <c r="F4" s="153"/>
    </row>
    <row r="5" spans="1:6" ht="15.75" customHeight="1">
      <c r="A5" s="153"/>
      <c r="B5" s="153"/>
      <c r="C5" s="153"/>
      <c r="D5" s="153"/>
      <c r="E5" s="328" t="s">
        <v>382</v>
      </c>
      <c r="F5" s="328"/>
    </row>
    <row r="6" spans="1:6" ht="30.75" customHeight="1">
      <c r="A6" s="154" t="s">
        <v>82</v>
      </c>
      <c r="B6" s="190" t="s">
        <v>1</v>
      </c>
      <c r="C6" s="190" t="s">
        <v>2</v>
      </c>
      <c r="D6" s="190" t="s">
        <v>76</v>
      </c>
      <c r="E6" s="190" t="s">
        <v>80</v>
      </c>
      <c r="F6" s="190" t="s">
        <v>84</v>
      </c>
    </row>
    <row r="7" spans="1:6" ht="20.25" customHeight="1">
      <c r="A7" s="52">
        <v>1</v>
      </c>
      <c r="B7" s="49" t="s">
        <v>8</v>
      </c>
      <c r="C7" s="52" t="s">
        <v>21</v>
      </c>
      <c r="D7" s="52">
        <v>2</v>
      </c>
      <c r="E7" s="185">
        <v>201.41657900865445</v>
      </c>
      <c r="F7" s="185">
        <v>402.8331580173089</v>
      </c>
    </row>
    <row r="8" spans="1:6" ht="21" customHeight="1">
      <c r="A8" s="52">
        <f>A7+1</f>
        <v>2</v>
      </c>
      <c r="B8" s="49" t="s">
        <v>9</v>
      </c>
      <c r="C8" s="52" t="s">
        <v>21</v>
      </c>
      <c r="D8" s="52">
        <v>6</v>
      </c>
      <c r="E8" s="185">
        <v>181.27492110778897</v>
      </c>
      <c r="F8" s="185">
        <v>1087.6495266467339</v>
      </c>
    </row>
    <row r="9" spans="1:6" ht="21.75" customHeight="1">
      <c r="A9" s="52">
        <f aca="true" t="shared" si="0" ref="A9:A16">A8+1</f>
        <v>3</v>
      </c>
      <c r="B9" s="49" t="s">
        <v>24</v>
      </c>
      <c r="C9" s="52" t="s">
        <v>28</v>
      </c>
      <c r="D9" s="52">
        <v>1</v>
      </c>
      <c r="E9" s="185">
        <v>140.9916053060581</v>
      </c>
      <c r="F9" s="185">
        <v>140.9916053060581</v>
      </c>
    </row>
    <row r="10" spans="1:6" ht="36" customHeight="1">
      <c r="A10" s="52">
        <f t="shared" si="0"/>
        <v>4</v>
      </c>
      <c r="B10" s="49" t="s">
        <v>106</v>
      </c>
      <c r="C10" s="52" t="s">
        <v>21</v>
      </c>
      <c r="D10" s="52">
        <v>2</v>
      </c>
      <c r="E10" s="185">
        <v>201.41657900865445</v>
      </c>
      <c r="F10" s="185">
        <v>402.8331580173089</v>
      </c>
    </row>
    <row r="11" spans="1:6" ht="29.25" customHeight="1">
      <c r="A11" s="52">
        <f t="shared" si="0"/>
        <v>5</v>
      </c>
      <c r="B11" s="49" t="s">
        <v>25</v>
      </c>
      <c r="C11" s="52" t="s">
        <v>21</v>
      </c>
      <c r="D11" s="52">
        <v>1</v>
      </c>
      <c r="E11" s="185">
        <v>302.12486851298166</v>
      </c>
      <c r="F11" s="185">
        <v>302.12486851298166</v>
      </c>
    </row>
    <row r="12" spans="1:6" ht="37.5" customHeight="1">
      <c r="A12" s="52">
        <f t="shared" si="0"/>
        <v>6</v>
      </c>
      <c r="B12" s="49" t="s">
        <v>233</v>
      </c>
      <c r="C12" s="52" t="s">
        <v>21</v>
      </c>
      <c r="D12" s="52">
        <v>2</v>
      </c>
      <c r="E12" s="185">
        <v>503.5414475216362</v>
      </c>
      <c r="F12" s="185">
        <v>1007.0828950432724</v>
      </c>
    </row>
    <row r="13" spans="1:6" ht="22.5" customHeight="1">
      <c r="A13" s="52">
        <f t="shared" si="0"/>
        <v>7</v>
      </c>
      <c r="B13" s="49" t="s">
        <v>26</v>
      </c>
      <c r="C13" s="52" t="s">
        <v>29</v>
      </c>
      <c r="D13" s="52">
        <v>76</v>
      </c>
      <c r="E13" s="185">
        <v>16.113326320692355</v>
      </c>
      <c r="F13" s="185">
        <v>1224.612800372619</v>
      </c>
    </row>
    <row r="14" spans="1:6" ht="24" customHeight="1">
      <c r="A14" s="52">
        <f t="shared" si="0"/>
        <v>8</v>
      </c>
      <c r="B14" s="49" t="s">
        <v>27</v>
      </c>
      <c r="C14" s="52" t="s">
        <v>21</v>
      </c>
      <c r="D14" s="52">
        <v>6</v>
      </c>
      <c r="E14" s="185">
        <v>130.9207763556254</v>
      </c>
      <c r="F14" s="185">
        <v>785.5246581337524</v>
      </c>
    </row>
    <row r="15" spans="1:6" ht="33" customHeight="1">
      <c r="A15" s="52">
        <f t="shared" si="0"/>
        <v>9</v>
      </c>
      <c r="B15" s="245" t="s">
        <v>42</v>
      </c>
      <c r="C15" s="52" t="s">
        <v>21</v>
      </c>
      <c r="D15" s="52">
        <v>2</v>
      </c>
      <c r="E15" s="185">
        <v>50.35414475216361</v>
      </c>
      <c r="F15" s="185">
        <v>100.70828950432723</v>
      </c>
    </row>
    <row r="16" spans="1:6" ht="33" customHeight="1">
      <c r="A16" s="52">
        <f t="shared" si="0"/>
        <v>10</v>
      </c>
      <c r="B16" s="245" t="s">
        <v>101</v>
      </c>
      <c r="C16" s="52" t="s">
        <v>21</v>
      </c>
      <c r="D16" s="52">
        <v>2</v>
      </c>
      <c r="E16" s="185">
        <v>60.42497370259634</v>
      </c>
      <c r="F16" s="185">
        <v>120.84994740519268</v>
      </c>
    </row>
    <row r="17" spans="1:6" ht="24.75" customHeight="1">
      <c r="A17" s="57"/>
      <c r="B17" s="186" t="s">
        <v>98</v>
      </c>
      <c r="C17" s="57"/>
      <c r="D17" s="57"/>
      <c r="E17" s="57"/>
      <c r="F17" s="187">
        <f>SUM(F7:F16)</f>
        <v>5575.210906959554</v>
      </c>
    </row>
    <row r="18" spans="1:8" ht="13.5" customHeight="1">
      <c r="A18" s="8"/>
      <c r="B18" s="8"/>
      <c r="C18" s="8"/>
      <c r="D18" s="8"/>
      <c r="E18" s="8"/>
      <c r="F18" s="8"/>
      <c r="G18" s="8"/>
      <c r="H18" s="8"/>
    </row>
    <row r="19" spans="2:8" ht="42" customHeight="1">
      <c r="B19" s="324" t="s">
        <v>405</v>
      </c>
      <c r="C19" s="324"/>
      <c r="D19" s="324"/>
      <c r="E19" s="324"/>
      <c r="F19" s="7"/>
      <c r="G19" s="7"/>
      <c r="H19" s="7"/>
    </row>
    <row r="20" spans="1:8" ht="12.75">
      <c r="A20" s="7"/>
      <c r="B20" s="7"/>
      <c r="C20" s="7"/>
      <c r="D20" s="7"/>
      <c r="E20" s="7"/>
      <c r="F20" s="7"/>
      <c r="G20" s="7"/>
      <c r="H20" s="7"/>
    </row>
  </sheetData>
  <sheetProtection/>
  <mergeCells count="4">
    <mergeCell ref="B19:E19"/>
    <mergeCell ref="A2:F2"/>
    <mergeCell ref="A3:F3"/>
    <mergeCell ref="E5:F5"/>
  </mergeCells>
  <printOptions/>
  <pageMargins left="1.19" right="0.19" top="0.52" bottom="0.3" header="0.18" footer="0.16"/>
  <pageSetup horizontalDpi="600" verticalDpi="600" orientation="landscape" paperSize="9" scale="125" r:id="rId1"/>
  <headerFooter alignWithMargins="0">
    <oddFooter>&amp;L&amp;6&amp;Z&amp;F</oddFooter>
  </headerFooter>
</worksheet>
</file>

<file path=xl/worksheets/sheet19.xml><?xml version="1.0" encoding="utf-8"?>
<worksheet xmlns="http://schemas.openxmlformats.org/spreadsheetml/2006/main" xmlns:r="http://schemas.openxmlformats.org/officeDocument/2006/relationships">
  <sheetPr>
    <tabColor indexed="33"/>
  </sheetPr>
  <dimension ref="B1:K41"/>
  <sheetViews>
    <sheetView zoomScalePageLayoutView="0" workbookViewId="0" topLeftCell="B1">
      <pane xSplit="4" ySplit="7" topLeftCell="F17" activePane="bottomRight" state="frozen"/>
      <selection pane="topLeft" activeCell="B1" sqref="B1"/>
      <selection pane="topRight" activeCell="F1" sqref="F1"/>
      <selection pane="bottomLeft" activeCell="B8" sqref="B8"/>
      <selection pane="bottomRight" activeCell="F8" sqref="F8"/>
    </sheetView>
  </sheetViews>
  <sheetFormatPr defaultColWidth="9.140625" defaultRowHeight="12.75"/>
  <cols>
    <col min="2" max="2" width="4.7109375" style="0" customWidth="1"/>
    <col min="3" max="3" width="41.421875" style="0" customWidth="1"/>
    <col min="4" max="4" width="6.28125" style="0" customWidth="1"/>
    <col min="5" max="5" width="5.140625" style="0" customWidth="1"/>
    <col min="6" max="7" width="8.140625" style="0" customWidth="1"/>
    <col min="8" max="8" width="8.00390625" style="0" customWidth="1"/>
    <col min="9" max="9" width="11.140625" style="0" bestFit="1" customWidth="1"/>
    <col min="10" max="10" width="9.421875" style="0" bestFit="1" customWidth="1"/>
    <col min="11" max="11" width="11.140625" style="0" bestFit="1" customWidth="1"/>
    <col min="12" max="12" width="4.00390625" style="0" customWidth="1"/>
  </cols>
  <sheetData>
    <row r="1" spans="2:11" ht="12.75">
      <c r="B1" s="8"/>
      <c r="C1" s="8"/>
      <c r="D1" s="8"/>
      <c r="E1" s="8"/>
      <c r="F1" s="8"/>
      <c r="G1" s="8"/>
      <c r="H1" s="8"/>
      <c r="I1" s="8"/>
      <c r="J1" s="8"/>
      <c r="K1" s="8"/>
    </row>
    <row r="2" spans="3:11" ht="20.25" customHeight="1">
      <c r="C2" s="337" t="s">
        <v>219</v>
      </c>
      <c r="D2" s="337"/>
      <c r="E2" s="337"/>
      <c r="F2" s="337"/>
      <c r="G2" s="226"/>
      <c r="H2" s="226"/>
      <c r="I2" s="226"/>
      <c r="J2" s="8"/>
      <c r="K2" s="8"/>
    </row>
    <row r="3" spans="3:11" ht="33" customHeight="1">
      <c r="C3" s="327" t="s">
        <v>406</v>
      </c>
      <c r="D3" s="327"/>
      <c r="E3" s="327"/>
      <c r="F3" s="327"/>
      <c r="G3" s="327"/>
      <c r="H3" s="327"/>
      <c r="I3" s="327"/>
      <c r="J3" s="8"/>
      <c r="K3" s="8"/>
    </row>
    <row r="4" spans="2:11" ht="15" customHeight="1">
      <c r="B4" s="153"/>
      <c r="C4" s="26"/>
      <c r="D4" s="26"/>
      <c r="E4" s="26"/>
      <c r="F4" s="26"/>
      <c r="G4" s="26"/>
      <c r="H4" s="26"/>
      <c r="I4" s="26"/>
      <c r="J4" s="8"/>
      <c r="K4" s="8"/>
    </row>
    <row r="5" spans="2:11" ht="16.5" customHeight="1">
      <c r="B5" s="153"/>
      <c r="C5" s="26"/>
      <c r="D5" s="26"/>
      <c r="E5" s="26"/>
      <c r="F5" s="26"/>
      <c r="G5" s="26"/>
      <c r="H5" s="26"/>
      <c r="I5" s="26"/>
      <c r="J5" s="329" t="s">
        <v>382</v>
      </c>
      <c r="K5" s="329"/>
    </row>
    <row r="6" spans="2:11" ht="15.75" customHeight="1">
      <c r="B6" s="330" t="s">
        <v>82</v>
      </c>
      <c r="C6" s="330" t="s">
        <v>1</v>
      </c>
      <c r="D6" s="330" t="s">
        <v>2</v>
      </c>
      <c r="E6" s="330" t="s">
        <v>76</v>
      </c>
      <c r="F6" s="330" t="s">
        <v>268</v>
      </c>
      <c r="G6" s="330"/>
      <c r="H6" s="330" t="s">
        <v>267</v>
      </c>
      <c r="I6" s="330"/>
      <c r="J6" s="330" t="s">
        <v>266</v>
      </c>
      <c r="K6" s="330"/>
    </row>
    <row r="7" spans="2:11" ht="15" customHeight="1">
      <c r="B7" s="330"/>
      <c r="C7" s="330"/>
      <c r="D7" s="330"/>
      <c r="E7" s="330"/>
      <c r="F7" s="1" t="s">
        <v>80</v>
      </c>
      <c r="G7" s="1" t="s">
        <v>84</v>
      </c>
      <c r="H7" s="1" t="s">
        <v>80</v>
      </c>
      <c r="I7" s="1" t="s">
        <v>84</v>
      </c>
      <c r="J7" s="1" t="s">
        <v>80</v>
      </c>
      <c r="K7" s="1" t="s">
        <v>84</v>
      </c>
    </row>
    <row r="8" spans="2:11" ht="14.25" customHeight="1">
      <c r="B8" s="47">
        <v>1</v>
      </c>
      <c r="C8" s="11" t="s">
        <v>8</v>
      </c>
      <c r="D8" s="9" t="s">
        <v>43</v>
      </c>
      <c r="E8" s="9">
        <v>2</v>
      </c>
      <c r="F8" s="18">
        <v>200.89412759400068</v>
      </c>
      <c r="G8" s="18">
        <v>401.78825518800136</v>
      </c>
      <c r="H8" s="18">
        <v>200.89412759400068</v>
      </c>
      <c r="I8" s="18">
        <v>401.78825518800136</v>
      </c>
      <c r="J8" s="18">
        <v>241.69989481038536</v>
      </c>
      <c r="K8" s="18">
        <v>483.3997896207707</v>
      </c>
    </row>
    <row r="9" spans="2:11" ht="15.75" customHeight="1">
      <c r="B9" s="47">
        <f>B8+1</f>
        <v>2</v>
      </c>
      <c r="C9" s="11" t="s">
        <v>9</v>
      </c>
      <c r="D9" s="9" t="s">
        <v>43</v>
      </c>
      <c r="E9" s="9">
        <v>4</v>
      </c>
      <c r="F9" s="18">
        <v>180.8047148346006</v>
      </c>
      <c r="G9" s="18">
        <v>723.2188593384024</v>
      </c>
      <c r="H9" s="18">
        <v>180.8047148346006</v>
      </c>
      <c r="I9" s="18">
        <v>723.2188593384024</v>
      </c>
      <c r="J9" s="18">
        <v>181.27492110778897</v>
      </c>
      <c r="K9" s="18">
        <v>725.0996844311559</v>
      </c>
    </row>
    <row r="10" spans="2:11" ht="16.5" customHeight="1">
      <c r="B10" s="47">
        <f aca="true" t="shared" si="0" ref="B10:B17">B9+1</f>
        <v>3</v>
      </c>
      <c r="C10" s="11" t="s">
        <v>30</v>
      </c>
      <c r="D10" s="9" t="s">
        <v>28</v>
      </c>
      <c r="E10" s="9">
        <v>1</v>
      </c>
      <c r="F10" s="18">
        <v>200.89412759400068</v>
      </c>
      <c r="G10" s="18">
        <v>200.89412759400068</v>
      </c>
      <c r="H10" s="18">
        <v>200.89412759400068</v>
      </c>
      <c r="I10" s="18">
        <v>200.89412759400068</v>
      </c>
      <c r="J10" s="18">
        <v>201.41657900865445</v>
      </c>
      <c r="K10" s="18">
        <v>201.41657900865445</v>
      </c>
    </row>
    <row r="11" spans="2:11" ht="18" customHeight="1">
      <c r="B11" s="47">
        <f t="shared" si="0"/>
        <v>4</v>
      </c>
      <c r="C11" s="11" t="s">
        <v>31</v>
      </c>
      <c r="D11" s="9" t="s">
        <v>43</v>
      </c>
      <c r="E11" s="9">
        <v>2</v>
      </c>
      <c r="F11" s="18">
        <v>200.89412759400068</v>
      </c>
      <c r="G11" s="18">
        <v>401.78825518800136</v>
      </c>
      <c r="H11" s="18">
        <v>200.89412759400068</v>
      </c>
      <c r="I11" s="18">
        <v>401.78825518800136</v>
      </c>
      <c r="J11" s="18">
        <v>201.41657900865445</v>
      </c>
      <c r="K11" s="18">
        <v>402.8331580173089</v>
      </c>
    </row>
    <row r="12" spans="2:11" ht="17.25" customHeight="1">
      <c r="B12" s="47">
        <f t="shared" si="0"/>
        <v>5</v>
      </c>
      <c r="C12" s="11" t="s">
        <v>112</v>
      </c>
      <c r="D12" s="9" t="s">
        <v>43</v>
      </c>
      <c r="E12" s="9">
        <v>2</v>
      </c>
      <c r="F12" s="18">
        <v>301.341191391001</v>
      </c>
      <c r="G12" s="18">
        <v>602.682382782002</v>
      </c>
      <c r="H12" s="18">
        <v>301.341191391001</v>
      </c>
      <c r="I12" s="18">
        <v>602.682382782002</v>
      </c>
      <c r="J12" s="18">
        <v>302.12486851298166</v>
      </c>
      <c r="K12" s="18">
        <v>604.2497370259633</v>
      </c>
    </row>
    <row r="13" spans="2:11" ht="20.25" customHeight="1">
      <c r="B13" s="47">
        <f t="shared" si="0"/>
        <v>6</v>
      </c>
      <c r="C13" s="11" t="s">
        <v>269</v>
      </c>
      <c r="D13" s="9" t="s">
        <v>43</v>
      </c>
      <c r="E13" s="9">
        <v>2</v>
      </c>
      <c r="F13" s="18">
        <v>502.2353189850017</v>
      </c>
      <c r="G13" s="18">
        <v>1004.4706379700034</v>
      </c>
      <c r="H13" s="18">
        <v>502.2353189850017</v>
      </c>
      <c r="I13" s="18">
        <v>1004.4706379700034</v>
      </c>
      <c r="J13" s="18">
        <v>0</v>
      </c>
      <c r="K13" s="18">
        <v>0</v>
      </c>
    </row>
    <row r="14" spans="2:11" ht="18.75" customHeight="1">
      <c r="B14" s="47">
        <f t="shared" si="0"/>
        <v>7</v>
      </c>
      <c r="C14" s="11" t="s">
        <v>12</v>
      </c>
      <c r="D14" s="9" t="s">
        <v>29</v>
      </c>
      <c r="E14" s="9">
        <v>70</v>
      </c>
      <c r="F14" s="18">
        <v>16.071530207520055</v>
      </c>
      <c r="G14" s="18">
        <v>1125.007114526404</v>
      </c>
      <c r="H14" s="18">
        <v>16.071530207520055</v>
      </c>
      <c r="I14" s="18">
        <v>1125.007114526404</v>
      </c>
      <c r="J14" s="18">
        <v>16.071530207520055</v>
      </c>
      <c r="K14" s="18">
        <v>1125.007114526404</v>
      </c>
    </row>
    <row r="15" spans="2:11" ht="20.25" customHeight="1">
      <c r="B15" s="47">
        <f t="shared" si="0"/>
        <v>8</v>
      </c>
      <c r="C15" s="11" t="s">
        <v>27</v>
      </c>
      <c r="D15" s="9" t="s">
        <v>43</v>
      </c>
      <c r="E15" s="9">
        <v>4</v>
      </c>
      <c r="F15" s="18">
        <v>130.58118293610042</v>
      </c>
      <c r="G15" s="18">
        <v>522.3247317444017</v>
      </c>
      <c r="H15" s="18">
        <v>130.58118293610042</v>
      </c>
      <c r="I15" s="18">
        <v>522.3247317444017</v>
      </c>
      <c r="J15" s="18">
        <v>130.58118293610042</v>
      </c>
      <c r="K15" s="18">
        <v>522.3247317444017</v>
      </c>
    </row>
    <row r="16" spans="2:11" ht="19.5" customHeight="1">
      <c r="B16" s="47">
        <f t="shared" si="0"/>
        <v>9</v>
      </c>
      <c r="C16" s="11" t="s">
        <v>44</v>
      </c>
      <c r="D16" s="9" t="s">
        <v>28</v>
      </c>
      <c r="E16" s="9">
        <v>1</v>
      </c>
      <c r="F16" s="18">
        <v>150.6705956955005</v>
      </c>
      <c r="G16" s="18">
        <v>150.6705956955005</v>
      </c>
      <c r="H16" s="18">
        <v>150.6705956955005</v>
      </c>
      <c r="I16" s="18">
        <v>150.6705956955005</v>
      </c>
      <c r="J16" s="18">
        <v>150.6705956955005</v>
      </c>
      <c r="K16" s="18">
        <v>150.6705956955005</v>
      </c>
    </row>
    <row r="17" spans="2:11" ht="19.5" customHeight="1">
      <c r="B17" s="47">
        <f t="shared" si="0"/>
        <v>10</v>
      </c>
      <c r="C17" s="11" t="s">
        <v>41</v>
      </c>
      <c r="D17" s="9" t="s">
        <v>43</v>
      </c>
      <c r="E17" s="9">
        <v>2</v>
      </c>
      <c r="F17" s="18">
        <v>50.22353189850017</v>
      </c>
      <c r="G17" s="18">
        <v>100.44706379700034</v>
      </c>
      <c r="H17" s="18">
        <v>50.22353189850017</v>
      </c>
      <c r="I17" s="18">
        <v>100.44706379700034</v>
      </c>
      <c r="J17" s="18">
        <v>50.22353189850017</v>
      </c>
      <c r="K17" s="18">
        <v>100.44706379700034</v>
      </c>
    </row>
    <row r="18" spans="2:11" ht="21" customHeight="1">
      <c r="B18" s="47">
        <v>11</v>
      </c>
      <c r="C18" s="11" t="s">
        <v>111</v>
      </c>
      <c r="D18" s="9" t="s">
        <v>43</v>
      </c>
      <c r="E18" s="9">
        <v>2</v>
      </c>
      <c r="F18" s="18">
        <v>80.35765103760028</v>
      </c>
      <c r="G18" s="18">
        <v>160.71530207520055</v>
      </c>
      <c r="H18" s="18">
        <v>80.35765103760028</v>
      </c>
      <c r="I18" s="18">
        <v>160.71530207520055</v>
      </c>
      <c r="J18" s="18">
        <v>241.0729531128008</v>
      </c>
      <c r="K18" s="18">
        <v>482.1459062256016</v>
      </c>
    </row>
    <row r="19" spans="2:11" ht="24" customHeight="1">
      <c r="B19" s="47">
        <v>12</v>
      </c>
      <c r="C19" s="11" t="s">
        <v>270</v>
      </c>
      <c r="D19" s="9" t="s">
        <v>85</v>
      </c>
      <c r="E19" s="9">
        <v>1</v>
      </c>
      <c r="F19" s="18">
        <v>401.78825518800136</v>
      </c>
      <c r="G19" s="18">
        <v>401.78825518800136</v>
      </c>
      <c r="H19" s="18">
        <v>602.682382782002</v>
      </c>
      <c r="I19" s="18">
        <v>602.682382782002</v>
      </c>
      <c r="J19" s="18">
        <v>602.682382782002</v>
      </c>
      <c r="K19" s="18">
        <v>602.682382782002</v>
      </c>
    </row>
    <row r="20" spans="2:11" ht="28.5" customHeight="1">
      <c r="B20" s="47">
        <v>13</v>
      </c>
      <c r="C20" s="11" t="s">
        <v>45</v>
      </c>
      <c r="D20" s="9" t="s">
        <v>85</v>
      </c>
      <c r="E20" s="9">
        <v>1</v>
      </c>
      <c r="F20" s="18">
        <v>602.682382782002</v>
      </c>
      <c r="G20" s="18">
        <v>602.682382782002</v>
      </c>
      <c r="H20" s="18">
        <v>803.5765103760027</v>
      </c>
      <c r="I20" s="18">
        <v>803.5765103760027</v>
      </c>
      <c r="J20" s="18">
        <v>1205.364765564004</v>
      </c>
      <c r="K20" s="18">
        <v>1205.364765564004</v>
      </c>
    </row>
    <row r="21" spans="2:11" ht="20.25" customHeight="1">
      <c r="B21" s="47">
        <v>14</v>
      </c>
      <c r="C21" s="11" t="s">
        <v>46</v>
      </c>
      <c r="D21" s="9" t="s">
        <v>28</v>
      </c>
      <c r="E21" s="9">
        <v>1</v>
      </c>
      <c r="F21" s="18">
        <v>200.89412759400068</v>
      </c>
      <c r="G21" s="18">
        <v>200.89412759400068</v>
      </c>
      <c r="H21" s="18">
        <v>200.89412759400068</v>
      </c>
      <c r="I21" s="18">
        <v>200.89412759400068</v>
      </c>
      <c r="J21" s="18">
        <v>200.89412759400068</v>
      </c>
      <c r="K21" s="18">
        <v>200.89412759400068</v>
      </c>
    </row>
    <row r="22" spans="2:11" ht="33" customHeight="1">
      <c r="B22" s="47">
        <v>15</v>
      </c>
      <c r="C22" s="11" t="s">
        <v>271</v>
      </c>
      <c r="D22" s="9" t="s">
        <v>28</v>
      </c>
      <c r="E22" s="9">
        <v>1</v>
      </c>
      <c r="F22" s="18">
        <v>703.1294465790024</v>
      </c>
      <c r="G22" s="18">
        <v>703.1294465790024</v>
      </c>
      <c r="H22" s="18">
        <v>703.1294465790024</v>
      </c>
      <c r="I22" s="18">
        <v>703.1294465790024</v>
      </c>
      <c r="J22" s="18">
        <v>703.1294465790024</v>
      </c>
      <c r="K22" s="18">
        <v>703.1294465790024</v>
      </c>
    </row>
    <row r="23" spans="2:11" ht="18.75" customHeight="1">
      <c r="B23" s="47">
        <v>16</v>
      </c>
      <c r="C23" s="11" t="s">
        <v>272</v>
      </c>
      <c r="D23" s="9" t="s">
        <v>28</v>
      </c>
      <c r="E23" s="9">
        <v>1</v>
      </c>
      <c r="F23" s="18">
        <v>0</v>
      </c>
      <c r="G23" s="18">
        <v>0</v>
      </c>
      <c r="H23" s="18">
        <v>0</v>
      </c>
      <c r="I23" s="18">
        <v>0</v>
      </c>
      <c r="J23" s="18">
        <v>602.682382782002</v>
      </c>
      <c r="K23" s="18">
        <v>602.682382782002</v>
      </c>
    </row>
    <row r="24" spans="2:11" ht="18.75" customHeight="1">
      <c r="B24" s="47">
        <v>17</v>
      </c>
      <c r="C24" s="11" t="s">
        <v>86</v>
      </c>
      <c r="D24" s="9" t="s">
        <v>85</v>
      </c>
      <c r="E24" s="9">
        <v>1</v>
      </c>
      <c r="F24" s="18">
        <v>662.9506210602024</v>
      </c>
      <c r="G24" s="18">
        <v>662.9506210602024</v>
      </c>
      <c r="H24" s="18">
        <v>662.9506210602024</v>
      </c>
      <c r="I24" s="18">
        <v>662.9506210602024</v>
      </c>
      <c r="J24" s="18">
        <v>662.9506210602024</v>
      </c>
      <c r="K24" s="18">
        <v>662.9506210602024</v>
      </c>
    </row>
    <row r="25" spans="2:11" ht="29.25" customHeight="1">
      <c r="B25" s="47">
        <v>18</v>
      </c>
      <c r="C25" s="11" t="s">
        <v>407</v>
      </c>
      <c r="D25" s="9" t="s">
        <v>21</v>
      </c>
      <c r="E25" s="9">
        <v>2</v>
      </c>
      <c r="F25" s="18">
        <v>0</v>
      </c>
      <c r="G25" s="18">
        <v>0</v>
      </c>
      <c r="H25" s="18">
        <v>0</v>
      </c>
      <c r="I25" s="18">
        <v>0</v>
      </c>
      <c r="J25" s="18">
        <v>803.5765103760027</v>
      </c>
      <c r="K25" s="18">
        <v>1607.1530207520054</v>
      </c>
    </row>
    <row r="26" spans="2:11" s="22" customFormat="1" ht="21.75" customHeight="1">
      <c r="B26" s="10">
        <v>19</v>
      </c>
      <c r="C26" s="10" t="s">
        <v>98</v>
      </c>
      <c r="D26" s="2"/>
      <c r="E26" s="2"/>
      <c r="F26" s="23"/>
      <c r="G26" s="23">
        <f>SUM(G8:G25)</f>
        <v>7965.452159102126</v>
      </c>
      <c r="H26" s="23"/>
      <c r="I26" s="23">
        <f>SUM(I8:I25)</f>
        <v>8367.240414290129</v>
      </c>
      <c r="J26" s="2"/>
      <c r="K26" s="23">
        <f>SUM(K8:K25)</f>
        <v>10382.45110720598</v>
      </c>
    </row>
    <row r="27" spans="2:11" ht="21.75" customHeight="1">
      <c r="B27" s="259"/>
      <c r="C27" s="259"/>
      <c r="D27" s="259"/>
      <c r="E27" s="259"/>
      <c r="F27" s="259"/>
      <c r="G27" s="259"/>
      <c r="H27" s="259"/>
      <c r="I27" s="259"/>
      <c r="J27" s="8"/>
      <c r="K27" s="8"/>
    </row>
    <row r="28" spans="3:9" ht="42.75" customHeight="1">
      <c r="C28" s="324" t="s">
        <v>210</v>
      </c>
      <c r="D28" s="324"/>
      <c r="E28" s="324"/>
      <c r="F28" s="324"/>
      <c r="G28" s="324"/>
      <c r="H28" s="324"/>
      <c r="I28" s="7"/>
    </row>
    <row r="29" spans="2:9" ht="12.75">
      <c r="B29" s="7"/>
      <c r="C29" s="7"/>
      <c r="D29" s="7"/>
      <c r="E29" s="7"/>
      <c r="F29" s="7"/>
      <c r="G29" s="7"/>
      <c r="H29" s="7"/>
      <c r="I29" s="7"/>
    </row>
    <row r="41" ht="12.75">
      <c r="G41">
        <f>H31</f>
        <v>0</v>
      </c>
    </row>
  </sheetData>
  <sheetProtection/>
  <mergeCells count="11">
    <mergeCell ref="J5:K5"/>
    <mergeCell ref="F6:G6"/>
    <mergeCell ref="H6:I6"/>
    <mergeCell ref="J6:K6"/>
    <mergeCell ref="C28:H28"/>
    <mergeCell ref="C2:F2"/>
    <mergeCell ref="C3:I3"/>
    <mergeCell ref="B6:B7"/>
    <mergeCell ref="C6:C7"/>
    <mergeCell ref="D6:D7"/>
    <mergeCell ref="E6:E7"/>
  </mergeCells>
  <printOptions/>
  <pageMargins left="0.63" right="0.15" top="0.6" bottom="0.34" header="0.44" footer="0.16"/>
  <pageSetup horizontalDpi="600" verticalDpi="600" orientation="landscape" paperSize="9" scale="88" r:id="rId1"/>
  <headerFooter alignWithMargins="0">
    <oddFooter>&amp;L&amp;6&amp;Z&amp;F</oddFooter>
  </headerFooter>
</worksheet>
</file>

<file path=xl/worksheets/sheet2.xml><?xml version="1.0" encoding="utf-8"?>
<worksheet xmlns="http://schemas.openxmlformats.org/spreadsheetml/2006/main" xmlns:r="http://schemas.openxmlformats.org/officeDocument/2006/relationships">
  <sheetPr>
    <tabColor indexed="33"/>
  </sheetPr>
  <dimension ref="A2:M21"/>
  <sheetViews>
    <sheetView workbookViewId="0" topLeftCell="A1">
      <pane xSplit="4" ySplit="7" topLeftCell="E11"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4.421875" style="118" customWidth="1"/>
    <col min="2" max="2" width="31.00390625" style="118" customWidth="1"/>
    <col min="3" max="3" width="6.8515625" style="118" customWidth="1"/>
    <col min="4" max="4" width="6.421875" style="118" customWidth="1"/>
    <col min="5" max="5" width="8.140625" style="118" customWidth="1"/>
    <col min="6" max="8" width="10.28125" style="118" customWidth="1"/>
    <col min="9" max="9" width="8.421875" style="118" customWidth="1"/>
    <col min="10" max="10" width="11.28125" style="118" bestFit="1" customWidth="1"/>
    <col min="11" max="16384" width="9.140625" style="118" customWidth="1"/>
  </cols>
  <sheetData>
    <row r="2" spans="2:10" ht="15" customHeight="1">
      <c r="B2" s="161"/>
      <c r="C2" s="161"/>
      <c r="D2" s="316" t="s">
        <v>211</v>
      </c>
      <c r="E2" s="316"/>
      <c r="F2" s="316"/>
      <c r="G2" s="316"/>
      <c r="H2" s="316"/>
      <c r="I2" s="158"/>
      <c r="J2" s="158"/>
    </row>
    <row r="3" spans="1:10" ht="24" customHeight="1">
      <c r="A3" s="131"/>
      <c r="B3" s="323" t="s">
        <v>385</v>
      </c>
      <c r="C3" s="323"/>
      <c r="D3" s="323"/>
      <c r="E3" s="323"/>
      <c r="F3" s="323"/>
      <c r="G3" s="323"/>
      <c r="H3" s="323"/>
      <c r="I3" s="323"/>
      <c r="J3" s="165"/>
    </row>
    <row r="4" spans="1:10" ht="14.25" customHeight="1">
      <c r="A4" s="131"/>
      <c r="B4" s="163"/>
      <c r="C4" s="163"/>
      <c r="D4" s="163"/>
      <c r="E4" s="163"/>
      <c r="F4" s="163"/>
      <c r="G4" s="163"/>
      <c r="H4" s="163"/>
      <c r="I4" s="163"/>
      <c r="J4" s="165"/>
    </row>
    <row r="5" spans="1:10" ht="24" customHeight="1">
      <c r="A5" s="131"/>
      <c r="B5" s="163"/>
      <c r="C5" s="163"/>
      <c r="D5" s="163"/>
      <c r="E5" s="163"/>
      <c r="F5" s="163"/>
      <c r="G5" s="163"/>
      <c r="H5" s="163"/>
      <c r="I5" s="321" t="s">
        <v>382</v>
      </c>
      <c r="J5" s="321"/>
    </row>
    <row r="6" spans="1:10" ht="30" customHeight="1">
      <c r="A6" s="322" t="s">
        <v>82</v>
      </c>
      <c r="B6" s="322" t="s">
        <v>1</v>
      </c>
      <c r="C6" s="322" t="s">
        <v>2</v>
      </c>
      <c r="D6" s="322" t="s">
        <v>76</v>
      </c>
      <c r="E6" s="319" t="s">
        <v>3</v>
      </c>
      <c r="F6" s="319"/>
      <c r="G6" s="319" t="s">
        <v>384</v>
      </c>
      <c r="H6" s="319"/>
      <c r="I6" s="319" t="s">
        <v>386</v>
      </c>
      <c r="J6" s="319"/>
    </row>
    <row r="7" spans="1:10" ht="18" customHeight="1">
      <c r="A7" s="322"/>
      <c r="B7" s="322"/>
      <c r="C7" s="322"/>
      <c r="D7" s="322"/>
      <c r="E7" s="117" t="s">
        <v>80</v>
      </c>
      <c r="F7" s="117" t="s">
        <v>84</v>
      </c>
      <c r="G7" s="117" t="s">
        <v>80</v>
      </c>
      <c r="H7" s="117" t="s">
        <v>84</v>
      </c>
      <c r="I7" s="117" t="s">
        <v>80</v>
      </c>
      <c r="J7" s="117" t="s">
        <v>84</v>
      </c>
    </row>
    <row r="8" spans="1:13" ht="22.5" customHeight="1">
      <c r="A8" s="164">
        <v>1</v>
      </c>
      <c r="B8" s="148" t="s">
        <v>8</v>
      </c>
      <c r="C8" s="142" t="s">
        <v>21</v>
      </c>
      <c r="D8" s="142">
        <v>2</v>
      </c>
      <c r="E8" s="143">
        <v>241.0729531128008</v>
      </c>
      <c r="F8" s="143">
        <v>482.1459062256016</v>
      </c>
      <c r="G8" s="143">
        <v>265</v>
      </c>
      <c r="H8" s="143">
        <v>530</v>
      </c>
      <c r="I8" s="147">
        <v>241.0729531128008</v>
      </c>
      <c r="J8" s="147">
        <v>482.1459062256016</v>
      </c>
      <c r="L8" s="160"/>
      <c r="M8" s="160"/>
    </row>
    <row r="9" spans="1:13" ht="25.5" customHeight="1">
      <c r="A9" s="164">
        <f aca="true" t="shared" si="0" ref="A9:A17">A8+1</f>
        <v>2</v>
      </c>
      <c r="B9" s="150" t="s">
        <v>9</v>
      </c>
      <c r="C9" s="146" t="s">
        <v>21</v>
      </c>
      <c r="D9" s="146">
        <v>6</v>
      </c>
      <c r="E9" s="147">
        <v>200.89412759400068</v>
      </c>
      <c r="F9" s="147">
        <v>1205.364765564004</v>
      </c>
      <c r="G9" s="147">
        <v>200.89412759400068</v>
      </c>
      <c r="H9" s="147">
        <v>1205.364765564004</v>
      </c>
      <c r="I9" s="147">
        <v>200.89412759400068</v>
      </c>
      <c r="J9" s="147">
        <v>1205.364765564004</v>
      </c>
      <c r="K9" s="136"/>
      <c r="L9" s="160"/>
      <c r="M9" s="160"/>
    </row>
    <row r="10" spans="1:13" ht="26.25" customHeight="1">
      <c r="A10" s="164">
        <f t="shared" si="0"/>
        <v>3</v>
      </c>
      <c r="B10" s="150" t="s">
        <v>24</v>
      </c>
      <c r="C10" s="146" t="s">
        <v>28</v>
      </c>
      <c r="D10" s="146">
        <v>1</v>
      </c>
      <c r="E10" s="147">
        <v>174.7778910067806</v>
      </c>
      <c r="F10" s="147">
        <v>174.7778910067806</v>
      </c>
      <c r="G10" s="147">
        <v>174.7778910067806</v>
      </c>
      <c r="H10" s="147">
        <v>174.7778910067806</v>
      </c>
      <c r="I10" s="147">
        <v>174.7778910067806</v>
      </c>
      <c r="J10" s="147">
        <v>174.7778910067806</v>
      </c>
      <c r="K10" s="136"/>
      <c r="L10" s="160"/>
      <c r="M10" s="160"/>
    </row>
    <row r="11" spans="1:13" ht="30" customHeight="1">
      <c r="A11" s="164">
        <f t="shared" si="0"/>
        <v>4</v>
      </c>
      <c r="B11" s="148" t="s">
        <v>10</v>
      </c>
      <c r="C11" s="142" t="s">
        <v>21</v>
      </c>
      <c r="D11" s="142">
        <v>2</v>
      </c>
      <c r="E11" s="143">
        <v>301.341191391001</v>
      </c>
      <c r="F11" s="143">
        <v>602.682382782002</v>
      </c>
      <c r="G11" s="143">
        <v>361</v>
      </c>
      <c r="H11" s="143">
        <v>722</v>
      </c>
      <c r="I11" s="147">
        <v>301.341191391001</v>
      </c>
      <c r="J11" s="147">
        <v>602.682382782002</v>
      </c>
      <c r="L11" s="160"/>
      <c r="M11" s="160"/>
    </row>
    <row r="12" spans="1:13" ht="32.25" customHeight="1">
      <c r="A12" s="164">
        <f t="shared" si="0"/>
        <v>5</v>
      </c>
      <c r="B12" s="150" t="s">
        <v>25</v>
      </c>
      <c r="C12" s="146" t="s">
        <v>21</v>
      </c>
      <c r="D12" s="146">
        <v>1</v>
      </c>
      <c r="E12" s="147">
        <v>552.4588508835019</v>
      </c>
      <c r="F12" s="147">
        <v>552.4588508835019</v>
      </c>
      <c r="G12" s="147">
        <v>552.4588508835019</v>
      </c>
      <c r="H12" s="147">
        <v>552.4588508835019</v>
      </c>
      <c r="I12" s="147">
        <v>552.4588508835019</v>
      </c>
      <c r="J12" s="147">
        <v>552.4588508835019</v>
      </c>
      <c r="L12" s="160"/>
      <c r="M12" s="160"/>
    </row>
    <row r="13" spans="1:13" ht="26.25" customHeight="1">
      <c r="A13" s="164">
        <f t="shared" si="0"/>
        <v>6</v>
      </c>
      <c r="B13" s="148" t="s">
        <v>233</v>
      </c>
      <c r="C13" s="142" t="s">
        <v>21</v>
      </c>
      <c r="D13" s="142">
        <v>2</v>
      </c>
      <c r="E13" s="143">
        <v>803.5765103760027</v>
      </c>
      <c r="F13" s="143">
        <v>1607.1530207520054</v>
      </c>
      <c r="G13" s="143">
        <v>984</v>
      </c>
      <c r="H13" s="143">
        <v>1968</v>
      </c>
      <c r="I13" s="147">
        <v>803.5765103760027</v>
      </c>
      <c r="J13" s="147">
        <v>1607.1530207520054</v>
      </c>
      <c r="L13" s="160"/>
      <c r="M13" s="160"/>
    </row>
    <row r="14" spans="1:13" ht="23.25" customHeight="1">
      <c r="A14" s="164">
        <f t="shared" si="0"/>
        <v>7</v>
      </c>
      <c r="B14" s="123" t="s">
        <v>26</v>
      </c>
      <c r="C14" s="121" t="s">
        <v>29</v>
      </c>
      <c r="D14" s="121">
        <v>103</v>
      </c>
      <c r="E14" s="122">
        <v>16.071530207520055</v>
      </c>
      <c r="F14" s="122">
        <v>1655.3676113745657</v>
      </c>
      <c r="G14" s="122">
        <v>16.071530207520055</v>
      </c>
      <c r="H14" s="122">
        <v>1655.3676113745657</v>
      </c>
      <c r="I14" s="147">
        <v>16.071530207520055</v>
      </c>
      <c r="J14" s="147">
        <v>1655.3676113745657</v>
      </c>
      <c r="L14" s="160"/>
      <c r="M14" s="160"/>
    </row>
    <row r="15" spans="1:13" ht="27" customHeight="1">
      <c r="A15" s="164">
        <f t="shared" si="0"/>
        <v>8</v>
      </c>
      <c r="B15" s="123" t="s">
        <v>54</v>
      </c>
      <c r="C15" s="121" t="s">
        <v>21</v>
      </c>
      <c r="D15" s="121">
        <v>6</v>
      </c>
      <c r="E15" s="122">
        <v>140.6258893158005</v>
      </c>
      <c r="F15" s="122">
        <v>843.755335894803</v>
      </c>
      <c r="G15" s="122">
        <v>140.6258893158005</v>
      </c>
      <c r="H15" s="122">
        <v>843.755335894803</v>
      </c>
      <c r="I15" s="147">
        <v>140.6258893158005</v>
      </c>
      <c r="J15" s="147">
        <v>843.755335894803</v>
      </c>
      <c r="L15" s="160"/>
      <c r="M15" s="160"/>
    </row>
    <row r="16" spans="1:13" ht="30.75" customHeight="1">
      <c r="A16" s="164">
        <f t="shared" si="0"/>
        <v>9</v>
      </c>
      <c r="B16" s="150" t="s">
        <v>42</v>
      </c>
      <c r="C16" s="121" t="s">
        <v>21</v>
      </c>
      <c r="D16" s="121">
        <v>2</v>
      </c>
      <c r="E16" s="122">
        <v>50.22353189850017</v>
      </c>
      <c r="F16" s="122">
        <v>100.44706379700034</v>
      </c>
      <c r="G16" s="122">
        <v>50.22353189850017</v>
      </c>
      <c r="H16" s="122">
        <v>100.44706379700034</v>
      </c>
      <c r="I16" s="147">
        <v>50.22353189850017</v>
      </c>
      <c r="J16" s="147">
        <v>100.44706379700034</v>
      </c>
      <c r="L16" s="160"/>
      <c r="M16" s="160"/>
    </row>
    <row r="17" spans="1:13" ht="32.25" customHeight="1">
      <c r="A17" s="164">
        <f t="shared" si="0"/>
        <v>10</v>
      </c>
      <c r="B17" s="150" t="s">
        <v>101</v>
      </c>
      <c r="C17" s="121" t="s">
        <v>21</v>
      </c>
      <c r="D17" s="121">
        <v>2</v>
      </c>
      <c r="E17" s="122">
        <v>60.2682382782002</v>
      </c>
      <c r="F17" s="122">
        <v>120.5364765564004</v>
      </c>
      <c r="G17" s="122">
        <v>60.2682382782002</v>
      </c>
      <c r="H17" s="122">
        <v>120.5364765564004</v>
      </c>
      <c r="I17" s="147">
        <v>241.06884826997066</v>
      </c>
      <c r="J17" s="147">
        <v>482.1376965399413</v>
      </c>
      <c r="L17" s="160"/>
      <c r="M17" s="160"/>
    </row>
    <row r="18" spans="1:10" ht="18" customHeight="1">
      <c r="A18" s="128"/>
      <c r="B18" s="129" t="s">
        <v>98</v>
      </c>
      <c r="C18" s="128"/>
      <c r="D18" s="128"/>
      <c r="E18" s="159"/>
      <c r="F18" s="130">
        <f>SUM(F8:F17)</f>
        <v>7344.689304836665</v>
      </c>
      <c r="G18" s="130"/>
      <c r="H18" s="130">
        <f>SUM(H8:H17)</f>
        <v>7872.707995077056</v>
      </c>
      <c r="I18" s="162"/>
      <c r="J18" s="130">
        <f>SUM(J8:J17)</f>
        <v>7706.290524820206</v>
      </c>
    </row>
    <row r="19" spans="1:10" ht="18" customHeight="1">
      <c r="A19" s="131"/>
      <c r="B19" s="166"/>
      <c r="C19" s="131"/>
      <c r="D19" s="131"/>
      <c r="E19" s="170"/>
      <c r="F19" s="171"/>
      <c r="G19" s="171"/>
      <c r="H19" s="171"/>
      <c r="I19" s="172"/>
      <c r="J19" s="171"/>
    </row>
    <row r="20" spans="1:10" ht="18" customHeight="1">
      <c r="A20" s="308" t="s">
        <v>210</v>
      </c>
      <c r="B20" s="308"/>
      <c r="C20" s="308"/>
      <c r="D20" s="308"/>
      <c r="E20" s="308"/>
      <c r="F20" s="308"/>
      <c r="G20" s="308"/>
      <c r="H20" s="308"/>
      <c r="I20" s="320"/>
      <c r="J20" s="320"/>
    </row>
    <row r="21" spans="1:10" ht="16.5" customHeight="1">
      <c r="A21" s="308"/>
      <c r="B21" s="308"/>
      <c r="C21" s="308"/>
      <c r="D21" s="308"/>
      <c r="E21" s="308"/>
      <c r="F21" s="308"/>
      <c r="G21" s="308"/>
      <c r="H21" s="308"/>
      <c r="I21" s="320"/>
      <c r="J21" s="320"/>
    </row>
  </sheetData>
  <sheetProtection/>
  <mergeCells count="11">
    <mergeCell ref="D2:H2"/>
    <mergeCell ref="B3:I3"/>
    <mergeCell ref="A20:J21"/>
    <mergeCell ref="G6:H6"/>
    <mergeCell ref="I5:J5"/>
    <mergeCell ref="I6:J6"/>
    <mergeCell ref="E6:F6"/>
    <mergeCell ref="A6:A7"/>
    <mergeCell ref="B6:B7"/>
    <mergeCell ref="C6:C7"/>
    <mergeCell ref="D6:D7"/>
  </mergeCells>
  <printOptions/>
  <pageMargins left="0.44" right="0.17" top="0.36" bottom="0.36" header="0.17" footer="0.17"/>
  <pageSetup horizontalDpi="600" verticalDpi="600" orientation="landscape" paperSize="9" scale="95" r:id="rId1"/>
  <headerFooter alignWithMargins="0">
    <oddFooter>&amp;L&amp;6&amp;Z&amp;F</oddFooter>
  </headerFooter>
</worksheet>
</file>

<file path=xl/worksheets/sheet20.xml><?xml version="1.0" encoding="utf-8"?>
<worksheet xmlns="http://schemas.openxmlformats.org/spreadsheetml/2006/main" xmlns:r="http://schemas.openxmlformats.org/officeDocument/2006/relationships">
  <sheetPr>
    <tabColor indexed="33"/>
  </sheetPr>
  <dimension ref="A1:G29"/>
  <sheetViews>
    <sheetView zoomScalePageLayoutView="0" workbookViewId="0" topLeftCell="A1">
      <pane xSplit="4" ySplit="8" topLeftCell="E12"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5.28125" style="0" customWidth="1"/>
    <col min="2" max="2" width="56.7109375" style="0" customWidth="1"/>
    <col min="3" max="3" width="7.140625" style="0" customWidth="1"/>
    <col min="4" max="4" width="6.7109375" style="0" customWidth="1"/>
    <col min="5" max="5" width="12.57421875" style="0" bestFit="1" customWidth="1"/>
    <col min="6" max="6" width="12.57421875" style="0" customWidth="1"/>
    <col min="7" max="7" width="17.8515625" style="0" bestFit="1" customWidth="1"/>
    <col min="8" max="8" width="10.7109375" style="0" customWidth="1"/>
    <col min="9" max="9" width="10.8515625" style="0" customWidth="1"/>
  </cols>
  <sheetData>
    <row r="1" spans="2:4" ht="21.75" customHeight="1">
      <c r="B1" s="337" t="s">
        <v>370</v>
      </c>
      <c r="C1" s="337"/>
      <c r="D1" s="337"/>
    </row>
    <row r="2" spans="2:5" ht="30" customHeight="1">
      <c r="B2" s="327" t="s">
        <v>371</v>
      </c>
      <c r="C2" s="327"/>
      <c r="D2" s="327"/>
      <c r="E2" s="327"/>
    </row>
    <row r="3" spans="2:6" ht="18" customHeight="1">
      <c r="B3" s="208"/>
      <c r="C3" s="208"/>
      <c r="D3" s="208"/>
      <c r="E3" s="8"/>
      <c r="F3" s="8"/>
    </row>
    <row r="4" spans="2:6" ht="18" customHeight="1">
      <c r="B4" s="26"/>
      <c r="C4" s="26"/>
      <c r="D4" s="26"/>
      <c r="E4" s="376" t="s">
        <v>382</v>
      </c>
      <c r="F4" s="376"/>
    </row>
    <row r="5" spans="1:6" ht="27.75" customHeight="1">
      <c r="A5" s="10" t="s">
        <v>82</v>
      </c>
      <c r="B5" s="10" t="s">
        <v>1</v>
      </c>
      <c r="C5" s="10" t="s">
        <v>2</v>
      </c>
      <c r="D5" s="10" t="s">
        <v>76</v>
      </c>
      <c r="E5" s="10" t="s">
        <v>80</v>
      </c>
      <c r="F5" s="10" t="s">
        <v>84</v>
      </c>
    </row>
    <row r="6" spans="1:6" ht="12.75" customHeight="1">
      <c r="A6" s="47">
        <v>1</v>
      </c>
      <c r="B6" s="11" t="s">
        <v>5</v>
      </c>
      <c r="C6" s="9" t="s">
        <v>20</v>
      </c>
      <c r="D6" s="9">
        <v>1</v>
      </c>
      <c r="E6" s="370">
        <v>3013.4119139100103</v>
      </c>
      <c r="F6" s="370">
        <v>3013.4119139100103</v>
      </c>
    </row>
    <row r="7" spans="1:6" ht="12.75" customHeight="1">
      <c r="A7" s="260">
        <v>2</v>
      </c>
      <c r="B7" s="261" t="s">
        <v>6</v>
      </c>
      <c r="C7" s="262" t="s">
        <v>20</v>
      </c>
      <c r="D7" s="262">
        <v>1</v>
      </c>
      <c r="E7" s="371"/>
      <c r="F7" s="371"/>
    </row>
    <row r="8" spans="1:6" ht="12" customHeight="1">
      <c r="A8" s="47">
        <v>3</v>
      </c>
      <c r="B8" s="11" t="s">
        <v>205</v>
      </c>
      <c r="C8" s="9" t="s">
        <v>20</v>
      </c>
      <c r="D8" s="9">
        <v>1</v>
      </c>
      <c r="E8" s="372"/>
      <c r="F8" s="372"/>
    </row>
    <row r="9" spans="1:6" ht="15" customHeight="1">
      <c r="A9" s="47">
        <v>4</v>
      </c>
      <c r="B9" s="11" t="s">
        <v>8</v>
      </c>
      <c r="C9" s="9" t="s">
        <v>21</v>
      </c>
      <c r="D9" s="9">
        <v>29</v>
      </c>
      <c r="E9" s="18">
        <v>241.0729531128008</v>
      </c>
      <c r="F9" s="18">
        <v>6991.115640271223</v>
      </c>
    </row>
    <row r="10" spans="1:6" ht="15.75" customHeight="1">
      <c r="A10" s="47">
        <v>5</v>
      </c>
      <c r="B10" s="11" t="s">
        <v>9</v>
      </c>
      <c r="C10" s="9" t="s">
        <v>21</v>
      </c>
      <c r="D10" s="9">
        <v>12</v>
      </c>
      <c r="E10" s="18">
        <v>200.89412759400068</v>
      </c>
      <c r="F10" s="18">
        <v>2410.729531128008</v>
      </c>
    </row>
    <row r="11" spans="1:6" ht="18.75" customHeight="1">
      <c r="A11" s="47">
        <v>6</v>
      </c>
      <c r="B11" s="11" t="s">
        <v>106</v>
      </c>
      <c r="C11" s="9" t="s">
        <v>21</v>
      </c>
      <c r="D11" s="9">
        <v>29</v>
      </c>
      <c r="E11" s="18">
        <v>301.341191391001</v>
      </c>
      <c r="F11" s="18">
        <v>8738.89455033903</v>
      </c>
    </row>
    <row r="12" spans="1:6" ht="17.25" customHeight="1">
      <c r="A12" s="47">
        <v>7</v>
      </c>
      <c r="B12" s="11" t="s">
        <v>30</v>
      </c>
      <c r="C12" s="9" t="s">
        <v>21</v>
      </c>
      <c r="D12" s="9">
        <v>29</v>
      </c>
      <c r="E12" s="18">
        <v>40.17882551880014</v>
      </c>
      <c r="F12" s="18">
        <v>1165.185940045204</v>
      </c>
    </row>
    <row r="13" spans="1:6" ht="17.25" customHeight="1">
      <c r="A13" s="47">
        <v>8</v>
      </c>
      <c r="B13" s="11" t="s">
        <v>83</v>
      </c>
      <c r="C13" s="9" t="s">
        <v>21</v>
      </c>
      <c r="D13" s="9">
        <v>37</v>
      </c>
      <c r="E13" s="18">
        <v>60.2682382782002</v>
      </c>
      <c r="F13" s="18">
        <v>2229.9248162934073</v>
      </c>
    </row>
    <row r="14" spans="1:6" ht="16.5" customHeight="1">
      <c r="A14" s="47">
        <v>9</v>
      </c>
      <c r="B14" s="11" t="s">
        <v>233</v>
      </c>
      <c r="C14" s="9" t="s">
        <v>21</v>
      </c>
      <c r="D14" s="9">
        <v>29</v>
      </c>
      <c r="E14" s="18">
        <v>803.5765103760027</v>
      </c>
      <c r="F14" s="18">
        <v>23303.71880090408</v>
      </c>
    </row>
    <row r="15" spans="1:6" ht="15" customHeight="1">
      <c r="A15" s="47">
        <v>10</v>
      </c>
      <c r="B15" s="11" t="s">
        <v>26</v>
      </c>
      <c r="C15" s="9" t="s">
        <v>29</v>
      </c>
      <c r="D15" s="9">
        <v>625</v>
      </c>
      <c r="E15" s="18">
        <v>16.071530207520055</v>
      </c>
      <c r="F15" s="18">
        <v>10044.706379700036</v>
      </c>
    </row>
    <row r="16" spans="1:6" ht="17.25" customHeight="1">
      <c r="A16" s="47">
        <v>11</v>
      </c>
      <c r="B16" s="11" t="s">
        <v>27</v>
      </c>
      <c r="C16" s="9" t="s">
        <v>21</v>
      </c>
      <c r="D16" s="9">
        <v>12</v>
      </c>
      <c r="E16" s="18">
        <v>140.6258893158005</v>
      </c>
      <c r="F16" s="18">
        <v>1687.510671789606</v>
      </c>
    </row>
    <row r="17" spans="1:6" ht="18.75" customHeight="1">
      <c r="A17" s="47">
        <v>12</v>
      </c>
      <c r="B17" s="11" t="s">
        <v>41</v>
      </c>
      <c r="C17" s="9" t="s">
        <v>21</v>
      </c>
      <c r="D17" s="9">
        <v>29</v>
      </c>
      <c r="E17" s="18">
        <v>50.22353189850017</v>
      </c>
      <c r="F17" s="18">
        <v>1456.482425056505</v>
      </c>
    </row>
    <row r="18" spans="1:6" ht="21" customHeight="1">
      <c r="A18" s="47">
        <v>13</v>
      </c>
      <c r="B18" s="11" t="s">
        <v>58</v>
      </c>
      <c r="C18" s="9" t="s">
        <v>21</v>
      </c>
      <c r="D18" s="9">
        <v>29</v>
      </c>
      <c r="E18" s="18">
        <v>241.0729531128008</v>
      </c>
      <c r="F18" s="18">
        <v>6991.115640271223</v>
      </c>
    </row>
    <row r="19" spans="1:6" ht="17.25" customHeight="1">
      <c r="A19" s="47">
        <v>14</v>
      </c>
      <c r="B19" s="11" t="s">
        <v>372</v>
      </c>
      <c r="C19" s="9" t="s">
        <v>20</v>
      </c>
      <c r="D19" s="9">
        <v>1.06</v>
      </c>
      <c r="E19" s="18">
        <v>6629.506210602022</v>
      </c>
      <c r="F19" s="18">
        <v>7027.276583238144</v>
      </c>
    </row>
    <row r="20" spans="1:6" ht="17.25" customHeight="1">
      <c r="A20" s="47">
        <v>15</v>
      </c>
      <c r="B20" s="11" t="s">
        <v>373</v>
      </c>
      <c r="C20" s="21" t="s">
        <v>79</v>
      </c>
      <c r="D20" s="9">
        <v>9</v>
      </c>
      <c r="E20" s="18">
        <v>2567.434889140947</v>
      </c>
      <c r="F20" s="18">
        <v>23106.91400226852</v>
      </c>
    </row>
    <row r="21" spans="1:6" ht="17.25" customHeight="1">
      <c r="A21" s="47">
        <v>16</v>
      </c>
      <c r="B21" s="11" t="s">
        <v>374</v>
      </c>
      <c r="C21" s="21" t="s">
        <v>79</v>
      </c>
      <c r="D21" s="9">
        <v>6</v>
      </c>
      <c r="E21" s="18">
        <v>3035.5129080122197</v>
      </c>
      <c r="F21" s="18">
        <v>18213.077448073316</v>
      </c>
    </row>
    <row r="22" spans="1:7" s="22" customFormat="1" ht="15" customHeight="1">
      <c r="A22" s="2"/>
      <c r="B22" s="16" t="s">
        <v>98</v>
      </c>
      <c r="C22" s="2"/>
      <c r="D22" s="2"/>
      <c r="E22" s="23"/>
      <c r="F22" s="23">
        <f>SUM(F6:F21)</f>
        <v>116380.06434328831</v>
      </c>
      <c r="G22" s="107"/>
    </row>
    <row r="23" spans="1:6" ht="12" customHeight="1">
      <c r="A23" s="8"/>
      <c r="B23" s="41"/>
      <c r="C23" s="44"/>
      <c r="D23" s="44"/>
      <c r="F23" s="114"/>
    </row>
    <row r="24" spans="2:4" ht="48" customHeight="1">
      <c r="B24" s="324" t="s">
        <v>210</v>
      </c>
      <c r="C24" s="324"/>
      <c r="D24" s="324"/>
    </row>
    <row r="25" spans="1:6" ht="12.75">
      <c r="A25" s="7"/>
      <c r="B25" s="7"/>
      <c r="C25" s="7"/>
      <c r="D25" s="7"/>
      <c r="F25" s="30"/>
    </row>
    <row r="29" ht="12.75">
      <c r="E29" s="65"/>
    </row>
  </sheetData>
  <sheetProtection/>
  <mergeCells count="6">
    <mergeCell ref="F6:F8"/>
    <mergeCell ref="E4:F4"/>
    <mergeCell ref="B24:D24"/>
    <mergeCell ref="B1:D1"/>
    <mergeCell ref="B2:E2"/>
    <mergeCell ref="E6:E8"/>
  </mergeCells>
  <printOptions/>
  <pageMargins left="0.82" right="0.15" top="0.4" bottom="0.23" header="0.16" footer="0.16"/>
  <pageSetup horizontalDpi="600" verticalDpi="600" orientation="landscape" paperSize="9" scale="105" r:id="rId1"/>
  <headerFooter alignWithMargins="0">
    <oddFooter>&amp;L&amp;6&amp;Z&amp;F</oddFooter>
  </headerFooter>
</worksheet>
</file>

<file path=xl/worksheets/sheet21.xml><?xml version="1.0" encoding="utf-8"?>
<worksheet xmlns="http://schemas.openxmlformats.org/spreadsheetml/2006/main" xmlns:r="http://schemas.openxmlformats.org/officeDocument/2006/relationships">
  <sheetPr>
    <tabColor indexed="33"/>
  </sheetPr>
  <dimension ref="B1:H29"/>
  <sheetViews>
    <sheetView zoomScalePageLayoutView="0" workbookViewId="0" topLeftCell="B1">
      <pane xSplit="4" ySplit="8" topLeftCell="F12" activePane="bottomRight" state="frozen"/>
      <selection pane="topLeft" activeCell="B1" sqref="B1"/>
      <selection pane="topRight" activeCell="F1" sqref="F1"/>
      <selection pane="bottomLeft" activeCell="B9" sqref="B9"/>
      <selection pane="bottomRight" activeCell="F9" sqref="F9"/>
    </sheetView>
  </sheetViews>
  <sheetFormatPr defaultColWidth="9.140625" defaultRowHeight="12.75"/>
  <cols>
    <col min="2" max="2" width="5.28125" style="0" customWidth="1"/>
    <col min="3" max="3" width="56.7109375" style="0" customWidth="1"/>
    <col min="4" max="4" width="7.140625" style="0" customWidth="1"/>
    <col min="5" max="5" width="6.7109375" style="0" customWidth="1"/>
    <col min="7" max="7" width="12.57421875" style="0" customWidth="1"/>
    <col min="8" max="8" width="17.8515625" style="0" bestFit="1" customWidth="1"/>
  </cols>
  <sheetData>
    <row r="1" spans="3:5" ht="19.5" customHeight="1">
      <c r="C1" s="377" t="s">
        <v>220</v>
      </c>
      <c r="D1" s="378"/>
      <c r="E1" s="378"/>
    </row>
    <row r="2" spans="3:6" ht="17.25" customHeight="1">
      <c r="C2" s="379" t="s">
        <v>273</v>
      </c>
      <c r="D2" s="327"/>
      <c r="E2" s="327"/>
      <c r="F2" s="327"/>
    </row>
    <row r="3" ht="13.5" customHeight="1"/>
    <row r="4" spans="6:7" ht="18" customHeight="1">
      <c r="F4" s="376" t="s">
        <v>382</v>
      </c>
      <c r="G4" s="376"/>
    </row>
    <row r="5" spans="2:7" ht="27.75" customHeight="1">
      <c r="B5" s="155" t="s">
        <v>82</v>
      </c>
      <c r="C5" s="155" t="s">
        <v>1</v>
      </c>
      <c r="D5" s="155" t="s">
        <v>2</v>
      </c>
      <c r="E5" s="155" t="s">
        <v>76</v>
      </c>
      <c r="F5" s="155" t="s">
        <v>80</v>
      </c>
      <c r="G5" s="155" t="s">
        <v>408</v>
      </c>
    </row>
    <row r="6" spans="2:7" ht="12.75" customHeight="1">
      <c r="B6" s="47">
        <v>1</v>
      </c>
      <c r="C6" s="11" t="s">
        <v>5</v>
      </c>
      <c r="D6" s="9" t="s">
        <v>20</v>
      </c>
      <c r="E6" s="9">
        <v>1</v>
      </c>
      <c r="F6" s="370">
        <v>3013.4119139100103</v>
      </c>
      <c r="G6" s="370">
        <v>3013.4119139100103</v>
      </c>
    </row>
    <row r="7" spans="2:7" ht="12.75" customHeight="1">
      <c r="B7" s="47">
        <f>B6+1</f>
        <v>2</v>
      </c>
      <c r="C7" s="11" t="s">
        <v>6</v>
      </c>
      <c r="D7" s="9" t="s">
        <v>20</v>
      </c>
      <c r="E7" s="9">
        <v>1</v>
      </c>
      <c r="F7" s="371"/>
      <c r="G7" s="371"/>
    </row>
    <row r="8" spans="2:7" ht="12" customHeight="1">
      <c r="B8" s="47">
        <f aca="true" t="shared" si="0" ref="B8:B15">B7+1</f>
        <v>3</v>
      </c>
      <c r="C8" s="11" t="s">
        <v>205</v>
      </c>
      <c r="D8" s="9" t="s">
        <v>20</v>
      </c>
      <c r="E8" s="9">
        <v>1</v>
      </c>
      <c r="F8" s="372"/>
      <c r="G8" s="372"/>
    </row>
    <row r="9" spans="2:7" ht="15" customHeight="1">
      <c r="B9" s="47">
        <f t="shared" si="0"/>
        <v>4</v>
      </c>
      <c r="C9" s="11" t="s">
        <v>8</v>
      </c>
      <c r="D9" s="9" t="s">
        <v>21</v>
      </c>
      <c r="E9" s="9">
        <v>12</v>
      </c>
      <c r="F9" s="18">
        <v>241.0729531128008</v>
      </c>
      <c r="G9" s="18">
        <v>2892.8754373536094</v>
      </c>
    </row>
    <row r="10" spans="2:7" ht="15.75" customHeight="1">
      <c r="B10" s="47">
        <f t="shared" si="0"/>
        <v>5</v>
      </c>
      <c r="C10" s="11" t="s">
        <v>9</v>
      </c>
      <c r="D10" s="9" t="s">
        <v>21</v>
      </c>
      <c r="E10" s="9">
        <v>4</v>
      </c>
      <c r="F10" s="18">
        <v>200.89412759400068</v>
      </c>
      <c r="G10" s="18">
        <v>803.5765103760027</v>
      </c>
    </row>
    <row r="11" spans="2:7" ht="18.75" customHeight="1">
      <c r="B11" s="47">
        <f t="shared" si="0"/>
        <v>6</v>
      </c>
      <c r="C11" s="11" t="s">
        <v>106</v>
      </c>
      <c r="D11" s="9" t="s">
        <v>21</v>
      </c>
      <c r="E11" s="9">
        <v>12</v>
      </c>
      <c r="F11" s="18">
        <v>301.341191391001</v>
      </c>
      <c r="G11" s="18">
        <v>3616.094296692012</v>
      </c>
    </row>
    <row r="12" spans="2:7" ht="17.25" customHeight="1">
      <c r="B12" s="47">
        <f t="shared" si="0"/>
        <v>7</v>
      </c>
      <c r="C12" s="11" t="s">
        <v>30</v>
      </c>
      <c r="D12" s="9" t="s">
        <v>21</v>
      </c>
      <c r="E12" s="9">
        <v>12</v>
      </c>
      <c r="F12" s="18">
        <v>40.17882551880014</v>
      </c>
      <c r="G12" s="18">
        <v>482.14590622560166</v>
      </c>
    </row>
    <row r="13" spans="2:7" ht="17.25" customHeight="1">
      <c r="B13" s="47">
        <f t="shared" si="0"/>
        <v>8</v>
      </c>
      <c r="C13" s="11" t="s">
        <v>83</v>
      </c>
      <c r="D13" s="9" t="s">
        <v>21</v>
      </c>
      <c r="E13" s="9">
        <v>12</v>
      </c>
      <c r="F13" s="18">
        <v>60.2682382782002</v>
      </c>
      <c r="G13" s="18">
        <v>723.2188593384024</v>
      </c>
    </row>
    <row r="14" spans="2:7" ht="16.5" customHeight="1">
      <c r="B14" s="47">
        <f t="shared" si="0"/>
        <v>9</v>
      </c>
      <c r="C14" s="11" t="s">
        <v>233</v>
      </c>
      <c r="D14" s="9" t="s">
        <v>21</v>
      </c>
      <c r="E14" s="9">
        <v>12</v>
      </c>
      <c r="F14" s="18">
        <v>803.5765103760027</v>
      </c>
      <c r="G14" s="18">
        <v>9642.918124512033</v>
      </c>
    </row>
    <row r="15" spans="2:7" ht="15" customHeight="1">
      <c r="B15" s="47">
        <f t="shared" si="0"/>
        <v>10</v>
      </c>
      <c r="C15" s="11" t="s">
        <v>26</v>
      </c>
      <c r="D15" s="9" t="s">
        <v>29</v>
      </c>
      <c r="E15" s="9">
        <v>270</v>
      </c>
      <c r="F15" s="18">
        <v>16.071530207520055</v>
      </c>
      <c r="G15" s="18">
        <v>4339.313156030415</v>
      </c>
    </row>
    <row r="16" spans="2:7" ht="17.25" customHeight="1">
      <c r="B16" s="47">
        <v>11</v>
      </c>
      <c r="C16" s="11" t="s">
        <v>27</v>
      </c>
      <c r="D16" s="9" t="s">
        <v>21</v>
      </c>
      <c r="E16" s="9">
        <v>4</v>
      </c>
      <c r="F16" s="18">
        <v>140.6258893158005</v>
      </c>
      <c r="G16" s="18">
        <v>562.503557263202</v>
      </c>
    </row>
    <row r="17" spans="2:7" ht="19.5" customHeight="1">
      <c r="B17" s="47">
        <v>12</v>
      </c>
      <c r="C17" s="11" t="s">
        <v>114</v>
      </c>
      <c r="D17" s="9" t="s">
        <v>21</v>
      </c>
      <c r="E17" s="9">
        <v>36</v>
      </c>
      <c r="F17" s="18">
        <v>14.062588931580047</v>
      </c>
      <c r="G17" s="18">
        <v>506.2532015368817</v>
      </c>
    </row>
    <row r="18" spans="2:7" ht="18.75" customHeight="1">
      <c r="B18" s="47">
        <v>13</v>
      </c>
      <c r="C18" s="11" t="s">
        <v>41</v>
      </c>
      <c r="D18" s="9" t="s">
        <v>21</v>
      </c>
      <c r="E18" s="9">
        <v>12</v>
      </c>
      <c r="F18" s="18">
        <v>50.22353189850017</v>
      </c>
      <c r="G18" s="18">
        <v>602.682382782002</v>
      </c>
    </row>
    <row r="19" spans="2:7" ht="21" customHeight="1">
      <c r="B19" s="47">
        <v>14</v>
      </c>
      <c r="C19" s="11" t="s">
        <v>58</v>
      </c>
      <c r="D19" s="9" t="s">
        <v>21</v>
      </c>
      <c r="E19" s="9">
        <v>12</v>
      </c>
      <c r="F19" s="18">
        <v>241.0729531128008</v>
      </c>
      <c r="G19" s="18">
        <v>2892.8754373536094</v>
      </c>
    </row>
    <row r="20" spans="2:7" ht="17.25" customHeight="1">
      <c r="B20" s="47">
        <v>15</v>
      </c>
      <c r="C20" s="11" t="s">
        <v>113</v>
      </c>
      <c r="D20" s="9" t="s">
        <v>20</v>
      </c>
      <c r="E20" s="9">
        <v>1</v>
      </c>
      <c r="F20" s="18">
        <v>6629.506210602022</v>
      </c>
      <c r="G20" s="18">
        <v>6629.506210602022</v>
      </c>
    </row>
    <row r="21" spans="2:7" ht="18" customHeight="1">
      <c r="B21" s="47">
        <v>16</v>
      </c>
      <c r="C21" s="11" t="s">
        <v>18</v>
      </c>
      <c r="D21" s="9" t="s">
        <v>23</v>
      </c>
      <c r="E21" s="9">
        <v>1</v>
      </c>
      <c r="F21" s="18">
        <v>1004.4706379700034</v>
      </c>
      <c r="G21" s="18">
        <v>1004.4706379700034</v>
      </c>
    </row>
    <row r="22" spans="2:7" ht="17.25" customHeight="1">
      <c r="B22" s="47">
        <v>17</v>
      </c>
      <c r="C22" s="11" t="s">
        <v>209</v>
      </c>
      <c r="D22" s="9" t="s">
        <v>21</v>
      </c>
      <c r="E22" s="9">
        <v>3</v>
      </c>
      <c r="F22" s="18">
        <v>44.19670807068015</v>
      </c>
      <c r="G22" s="18">
        <v>132.59012421204045</v>
      </c>
    </row>
    <row r="23" spans="2:7" s="22" customFormat="1" ht="15" customHeight="1">
      <c r="B23" s="2"/>
      <c r="C23" s="16" t="s">
        <v>98</v>
      </c>
      <c r="E23" s="2"/>
      <c r="F23" s="23"/>
      <c r="G23" s="23">
        <f>SUM(G6:G22)</f>
        <v>37844.435756157836</v>
      </c>
    </row>
    <row r="24" spans="2:7" ht="12.75">
      <c r="B24" s="4"/>
      <c r="C24" s="4"/>
      <c r="D24" s="4"/>
      <c r="E24" s="4"/>
      <c r="F24" s="4"/>
      <c r="G24" s="4"/>
    </row>
    <row r="25" spans="2:7" ht="18" customHeight="1">
      <c r="B25" s="4"/>
      <c r="C25" s="36" t="s">
        <v>115</v>
      </c>
      <c r="D25" s="43" t="s">
        <v>20</v>
      </c>
      <c r="E25" s="43">
        <v>1</v>
      </c>
      <c r="F25" s="18">
        <v>7232.188593384025</v>
      </c>
      <c r="G25" s="45">
        <v>38447.11813893985</v>
      </c>
    </row>
    <row r="26" spans="2:8" ht="18" customHeight="1">
      <c r="B26" s="4"/>
      <c r="C26" s="36" t="s">
        <v>116</v>
      </c>
      <c r="D26" s="43" t="s">
        <v>20</v>
      </c>
      <c r="E26" s="43">
        <v>1</v>
      </c>
      <c r="F26" s="18">
        <v>7834.870976166027</v>
      </c>
      <c r="G26" s="45">
        <v>39049.800521721794</v>
      </c>
      <c r="H26" s="30"/>
    </row>
    <row r="27" spans="2:5" ht="12" customHeight="1">
      <c r="B27" s="8"/>
      <c r="C27" s="41"/>
      <c r="D27" s="44"/>
      <c r="E27" s="44"/>
    </row>
    <row r="28" spans="3:5" ht="44.25" customHeight="1">
      <c r="C28" s="324" t="s">
        <v>210</v>
      </c>
      <c r="D28" s="324"/>
      <c r="E28" s="324"/>
    </row>
    <row r="29" spans="2:7" ht="12.75">
      <c r="B29" s="7"/>
      <c r="C29" s="7"/>
      <c r="D29" s="7"/>
      <c r="E29" s="7"/>
      <c r="G29" s="30"/>
    </row>
  </sheetData>
  <sheetProtection/>
  <mergeCells count="6">
    <mergeCell ref="C28:E28"/>
    <mergeCell ref="F4:G4"/>
    <mergeCell ref="C1:E1"/>
    <mergeCell ref="C2:F2"/>
    <mergeCell ref="F6:F8"/>
    <mergeCell ref="G6:G8"/>
  </mergeCells>
  <printOptions/>
  <pageMargins left="0.82" right="0.15" top="0.4" bottom="0.23" header="0.16" footer="0.16"/>
  <pageSetup horizontalDpi="600" verticalDpi="600" orientation="landscape" paperSize="9" scale="105" r:id="rId1"/>
  <headerFooter alignWithMargins="0">
    <oddFooter>&amp;L&amp;6&amp;Z&amp;F</oddFooter>
  </headerFooter>
</worksheet>
</file>

<file path=xl/worksheets/sheet22.xml><?xml version="1.0" encoding="utf-8"?>
<worksheet xmlns="http://schemas.openxmlformats.org/spreadsheetml/2006/main" xmlns:r="http://schemas.openxmlformats.org/officeDocument/2006/relationships">
  <sheetPr>
    <tabColor indexed="33"/>
  </sheetPr>
  <dimension ref="B1:J30"/>
  <sheetViews>
    <sheetView workbookViewId="0" topLeftCell="B1">
      <pane xSplit="4" ySplit="9" topLeftCell="F10" activePane="bottomRight" state="frozen"/>
      <selection pane="topLeft" activeCell="B1" sqref="B1"/>
      <selection pane="topRight" activeCell="F1" sqref="F1"/>
      <selection pane="bottomLeft" activeCell="B10" sqref="B10"/>
      <selection pane="bottomRight" activeCell="J4" sqref="J4"/>
    </sheetView>
  </sheetViews>
  <sheetFormatPr defaultColWidth="9.140625" defaultRowHeight="12.75"/>
  <cols>
    <col min="1" max="1" width="9.140625" style="433" customWidth="1"/>
    <col min="2" max="2" width="5.28125" style="433" customWidth="1"/>
    <col min="3" max="3" width="55.421875" style="433" customWidth="1"/>
    <col min="4" max="4" width="8.421875" style="433" customWidth="1"/>
    <col min="5" max="5" width="8.7109375" style="433" customWidth="1"/>
    <col min="6" max="6" width="11.28125" style="433" customWidth="1"/>
    <col min="7" max="7" width="12.57421875" style="433" customWidth="1"/>
    <col min="8" max="16384" width="9.140625" style="433" customWidth="1"/>
  </cols>
  <sheetData>
    <row r="1" spans="3:7" ht="18">
      <c r="C1" s="460" t="s">
        <v>450</v>
      </c>
      <c r="D1" s="465" t="s">
        <v>452</v>
      </c>
      <c r="E1" s="465"/>
      <c r="F1" s="465"/>
      <c r="G1" s="465"/>
    </row>
    <row r="2" spans="2:9" ht="24.75" customHeight="1">
      <c r="B2" s="456"/>
      <c r="C2" s="462" t="s">
        <v>447</v>
      </c>
      <c r="D2" s="463"/>
      <c r="E2" s="463"/>
      <c r="F2" s="463"/>
      <c r="G2" s="456"/>
      <c r="I2" s="435"/>
    </row>
    <row r="3" spans="2:7" ht="12.75" customHeight="1">
      <c r="B3" s="456"/>
      <c r="G3" s="456"/>
    </row>
    <row r="4" spans="3:7" ht="18" customHeight="1">
      <c r="C4" s="461"/>
      <c r="D4" s="461"/>
      <c r="E4" s="461"/>
      <c r="F4" s="464" t="s">
        <v>382</v>
      </c>
      <c r="G4" s="464"/>
    </row>
    <row r="5" spans="2:7" ht="27" customHeight="1">
      <c r="B5" s="436" t="s">
        <v>82</v>
      </c>
      <c r="C5" s="436" t="s">
        <v>1</v>
      </c>
      <c r="D5" s="436" t="s">
        <v>2</v>
      </c>
      <c r="E5" s="436" t="s">
        <v>76</v>
      </c>
      <c r="F5" s="303" t="s">
        <v>384</v>
      </c>
      <c r="G5" s="304"/>
    </row>
    <row r="6" spans="2:7" ht="17.25" customHeight="1">
      <c r="B6" s="437"/>
      <c r="C6" s="437"/>
      <c r="D6" s="437"/>
      <c r="E6" s="437"/>
      <c r="F6" s="438" t="s">
        <v>80</v>
      </c>
      <c r="G6" s="438" t="s">
        <v>84</v>
      </c>
    </row>
    <row r="7" spans="2:7" ht="12.75" customHeight="1">
      <c r="B7" s="439">
        <v>1</v>
      </c>
      <c r="C7" s="440" t="s">
        <v>5</v>
      </c>
      <c r="D7" s="441" t="s">
        <v>20</v>
      </c>
      <c r="E7" s="441">
        <v>1</v>
      </c>
      <c r="F7" s="442">
        <v>3013.41</v>
      </c>
      <c r="G7" s="442">
        <v>3013.41</v>
      </c>
    </row>
    <row r="8" spans="2:7" ht="12.75" customHeight="1">
      <c r="B8" s="439">
        <f aca="true" t="shared" si="0" ref="B8:B16">B7+1</f>
        <v>2</v>
      </c>
      <c r="C8" s="440" t="s">
        <v>6</v>
      </c>
      <c r="D8" s="441" t="s">
        <v>20</v>
      </c>
      <c r="E8" s="441">
        <v>1</v>
      </c>
      <c r="F8" s="442"/>
      <c r="G8" s="442"/>
    </row>
    <row r="9" spans="2:7" ht="12" customHeight="1">
      <c r="B9" s="439">
        <f t="shared" si="0"/>
        <v>3</v>
      </c>
      <c r="C9" s="440" t="s">
        <v>205</v>
      </c>
      <c r="D9" s="441" t="s">
        <v>20</v>
      </c>
      <c r="E9" s="441">
        <v>1</v>
      </c>
      <c r="F9" s="442"/>
      <c r="G9" s="442"/>
    </row>
    <row r="10" spans="2:10" ht="15" customHeight="1">
      <c r="B10" s="439">
        <f t="shared" si="0"/>
        <v>4</v>
      </c>
      <c r="C10" s="443" t="s">
        <v>8</v>
      </c>
      <c r="D10" s="441" t="s">
        <v>21</v>
      </c>
      <c r="E10" s="441">
        <v>12</v>
      </c>
      <c r="F10" s="444">
        <v>265</v>
      </c>
      <c r="G10" s="444">
        <f>E10*F10</f>
        <v>3180</v>
      </c>
      <c r="I10" s="435"/>
      <c r="J10" s="435"/>
    </row>
    <row r="11" spans="2:10" ht="15.75" customHeight="1">
      <c r="B11" s="439">
        <f t="shared" si="0"/>
        <v>5</v>
      </c>
      <c r="C11" s="440" t="s">
        <v>9</v>
      </c>
      <c r="D11" s="441" t="s">
        <v>21</v>
      </c>
      <c r="E11" s="441">
        <v>4</v>
      </c>
      <c r="F11" s="444">
        <v>200.89</v>
      </c>
      <c r="G11" s="444">
        <f>E11*F11</f>
        <v>803.56</v>
      </c>
      <c r="I11" s="435"/>
      <c r="J11" s="435"/>
    </row>
    <row r="12" spans="2:10" ht="18.75" customHeight="1">
      <c r="B12" s="439">
        <f t="shared" si="0"/>
        <v>6</v>
      </c>
      <c r="C12" s="440" t="s">
        <v>106</v>
      </c>
      <c r="D12" s="441" t="s">
        <v>21</v>
      </c>
      <c r="E12" s="441">
        <v>12</v>
      </c>
      <c r="F12" s="444">
        <v>361</v>
      </c>
      <c r="G12" s="444">
        <f>E12*F12</f>
        <v>4332</v>
      </c>
      <c r="I12" s="435"/>
      <c r="J12" s="435"/>
    </row>
    <row r="13" spans="2:10" ht="17.25" customHeight="1">
      <c r="B13" s="439">
        <f t="shared" si="0"/>
        <v>7</v>
      </c>
      <c r="C13" s="440" t="s">
        <v>30</v>
      </c>
      <c r="D13" s="441" t="s">
        <v>21</v>
      </c>
      <c r="E13" s="441">
        <v>12</v>
      </c>
      <c r="F13" s="444">
        <v>40.18</v>
      </c>
      <c r="G13" s="444">
        <f>E13*F13</f>
        <v>482.15999999999997</v>
      </c>
      <c r="I13" s="435"/>
      <c r="J13" s="435"/>
    </row>
    <row r="14" spans="2:10" ht="17.25" customHeight="1">
      <c r="B14" s="439">
        <f t="shared" si="0"/>
        <v>8</v>
      </c>
      <c r="C14" s="440" t="s">
        <v>83</v>
      </c>
      <c r="D14" s="441" t="s">
        <v>21</v>
      </c>
      <c r="E14" s="441">
        <v>12</v>
      </c>
      <c r="F14" s="444">
        <v>60.27</v>
      </c>
      <c r="G14" s="444">
        <f>E14*F14</f>
        <v>723.24</v>
      </c>
      <c r="I14" s="435"/>
      <c r="J14" s="435"/>
    </row>
    <row r="15" spans="2:10" ht="16.5" customHeight="1">
      <c r="B15" s="439">
        <f t="shared" si="0"/>
        <v>9</v>
      </c>
      <c r="C15" s="440" t="s">
        <v>233</v>
      </c>
      <c r="D15" s="441" t="s">
        <v>21</v>
      </c>
      <c r="E15" s="441">
        <v>12</v>
      </c>
      <c r="F15" s="444">
        <v>984</v>
      </c>
      <c r="G15" s="444">
        <f>E15*F15</f>
        <v>11808</v>
      </c>
      <c r="I15" s="435"/>
      <c r="J15" s="435"/>
    </row>
    <row r="16" spans="2:10" ht="15" customHeight="1">
      <c r="B16" s="439">
        <f t="shared" si="0"/>
        <v>10</v>
      </c>
      <c r="C16" s="440" t="s">
        <v>26</v>
      </c>
      <c r="D16" s="441" t="s">
        <v>29</v>
      </c>
      <c r="E16" s="441">
        <v>51</v>
      </c>
      <c r="F16" s="444">
        <v>16.07</v>
      </c>
      <c r="G16" s="444">
        <f>E16*F16</f>
        <v>819.57</v>
      </c>
      <c r="I16" s="435"/>
      <c r="J16" s="435"/>
    </row>
    <row r="17" spans="2:10" ht="17.25" customHeight="1">
      <c r="B17" s="439">
        <v>11</v>
      </c>
      <c r="C17" s="440" t="s">
        <v>27</v>
      </c>
      <c r="D17" s="441" t="s">
        <v>21</v>
      </c>
      <c r="E17" s="441">
        <v>4</v>
      </c>
      <c r="F17" s="444">
        <v>140.63</v>
      </c>
      <c r="G17" s="444">
        <f>E17*F17</f>
        <v>562.52</v>
      </c>
      <c r="I17" s="435"/>
      <c r="J17" s="435"/>
    </row>
    <row r="18" spans="2:10" ht="19.5" customHeight="1">
      <c r="B18" s="439">
        <v>12</v>
      </c>
      <c r="C18" s="440" t="s">
        <v>114</v>
      </c>
      <c r="D18" s="441" t="s">
        <v>21</v>
      </c>
      <c r="E18" s="441">
        <v>36</v>
      </c>
      <c r="F18" s="444">
        <v>14.06</v>
      </c>
      <c r="G18" s="444">
        <f>E18*F18</f>
        <v>506.16</v>
      </c>
      <c r="I18" s="435"/>
      <c r="J18" s="435"/>
    </row>
    <row r="19" spans="2:10" ht="18.75" customHeight="1">
      <c r="B19" s="439">
        <v>13</v>
      </c>
      <c r="C19" s="440" t="s">
        <v>41</v>
      </c>
      <c r="D19" s="441" t="s">
        <v>21</v>
      </c>
      <c r="E19" s="441">
        <v>12</v>
      </c>
      <c r="F19" s="444">
        <v>50.22</v>
      </c>
      <c r="G19" s="444">
        <f>E19*F19</f>
        <v>602.64</v>
      </c>
      <c r="I19" s="435"/>
      <c r="J19" s="435"/>
    </row>
    <row r="20" spans="2:10" ht="21" customHeight="1">
      <c r="B20" s="439">
        <v>14</v>
      </c>
      <c r="C20" s="443" t="s">
        <v>448</v>
      </c>
      <c r="D20" s="441" t="s">
        <v>21</v>
      </c>
      <c r="E20" s="441">
        <v>12</v>
      </c>
      <c r="F20" s="444">
        <v>60.27</v>
      </c>
      <c r="G20" s="444">
        <f>E20*F20</f>
        <v>723.24</v>
      </c>
      <c r="I20" s="435"/>
      <c r="J20" s="435"/>
    </row>
    <row r="21" spans="2:10" ht="17.25" customHeight="1">
      <c r="B21" s="439">
        <v>15</v>
      </c>
      <c r="C21" s="443" t="s">
        <v>449</v>
      </c>
      <c r="D21" s="441" t="s">
        <v>20</v>
      </c>
      <c r="E21" s="441">
        <v>1</v>
      </c>
      <c r="F21" s="444">
        <v>9040.24</v>
      </c>
      <c r="G21" s="444">
        <f>E21*F21</f>
        <v>9040.24</v>
      </c>
      <c r="I21" s="435"/>
      <c r="J21" s="435"/>
    </row>
    <row r="22" spans="2:10" ht="18" customHeight="1">
      <c r="B22" s="439">
        <v>16</v>
      </c>
      <c r="C22" s="440" t="s">
        <v>18</v>
      </c>
      <c r="D22" s="441" t="s">
        <v>23</v>
      </c>
      <c r="E22" s="441">
        <v>1</v>
      </c>
      <c r="F22" s="444">
        <v>1707.6</v>
      </c>
      <c r="G22" s="444">
        <f>E22*F22</f>
        <v>1707.6</v>
      </c>
      <c r="I22" s="435"/>
      <c r="J22" s="435"/>
    </row>
    <row r="23" spans="2:10" ht="17.25" customHeight="1">
      <c r="B23" s="439">
        <v>17</v>
      </c>
      <c r="C23" s="440" t="s">
        <v>209</v>
      </c>
      <c r="D23" s="441" t="s">
        <v>21</v>
      </c>
      <c r="E23" s="441">
        <v>3</v>
      </c>
      <c r="F23" s="445">
        <v>60.27</v>
      </c>
      <c r="G23" s="444">
        <f>E23*F23</f>
        <v>180.81</v>
      </c>
      <c r="I23" s="435"/>
      <c r="J23" s="435"/>
    </row>
    <row r="24" spans="2:10" s="448" customFormat="1" ht="15" customHeight="1">
      <c r="B24" s="446"/>
      <c r="C24" s="447" t="s">
        <v>98</v>
      </c>
      <c r="E24" s="446"/>
      <c r="F24" s="449"/>
      <c r="G24" s="449">
        <f>SUM(G7:G23)</f>
        <v>38485.149999999994</v>
      </c>
      <c r="I24" s="434"/>
      <c r="J24" s="434"/>
    </row>
    <row r="25" spans="2:10" ht="12.75">
      <c r="B25" s="450"/>
      <c r="C25" s="450"/>
      <c r="D25" s="450"/>
      <c r="E25" s="450"/>
      <c r="I25" s="435"/>
      <c r="J25" s="435"/>
    </row>
    <row r="26" spans="2:10" ht="18" customHeight="1">
      <c r="B26" s="450"/>
      <c r="C26" s="451" t="s">
        <v>115</v>
      </c>
      <c r="D26" s="452" t="s">
        <v>20</v>
      </c>
      <c r="E26" s="452">
        <v>1</v>
      </c>
      <c r="F26" s="453"/>
      <c r="G26" s="453">
        <f>G24-G21+F26</f>
        <v>29444.909999999996</v>
      </c>
      <c r="H26" s="454"/>
      <c r="I26" s="435"/>
      <c r="J26" s="435"/>
    </row>
    <row r="27" spans="2:10" ht="18" customHeight="1">
      <c r="B27" s="450"/>
      <c r="C27" s="451" t="s">
        <v>116</v>
      </c>
      <c r="D27" s="452" t="s">
        <v>20</v>
      </c>
      <c r="E27" s="452">
        <v>1</v>
      </c>
      <c r="F27" s="455">
        <v>7834.87</v>
      </c>
      <c r="G27" s="453">
        <f>G24-G21+F27</f>
        <v>37279.78</v>
      </c>
      <c r="H27" s="454"/>
      <c r="I27" s="435"/>
      <c r="J27" s="435"/>
    </row>
    <row r="28" spans="2:5" ht="12" customHeight="1">
      <c r="B28" s="456"/>
      <c r="C28" s="457"/>
      <c r="D28" s="458"/>
      <c r="E28" s="458"/>
    </row>
    <row r="29" spans="2:5" ht="12.75">
      <c r="B29" s="459" t="s">
        <v>210</v>
      </c>
      <c r="C29" s="459"/>
      <c r="D29" s="459"/>
      <c r="E29" s="459"/>
    </row>
    <row r="30" spans="2:5" ht="30.75" customHeight="1">
      <c r="B30" s="459"/>
      <c r="C30" s="459"/>
      <c r="D30" s="459"/>
      <c r="E30" s="459"/>
    </row>
  </sheetData>
  <sheetProtection/>
  <mergeCells count="11">
    <mergeCell ref="C2:F2"/>
    <mergeCell ref="D1:G1"/>
    <mergeCell ref="F4:G4"/>
    <mergeCell ref="B29:E30"/>
    <mergeCell ref="D5:D6"/>
    <mergeCell ref="C5:C6"/>
    <mergeCell ref="E5:E6"/>
    <mergeCell ref="B5:B6"/>
    <mergeCell ref="F5:G5"/>
    <mergeCell ref="F7:F9"/>
    <mergeCell ref="G7:G9"/>
  </mergeCells>
  <printOptions/>
  <pageMargins left="0.82" right="0.15" top="0.4" bottom="0.23" header="0.16" footer="0.16"/>
  <pageSetup horizontalDpi="600" verticalDpi="600" orientation="landscape" paperSize="9" scale="105" r:id="rId1"/>
  <headerFooter alignWithMargins="0">
    <oddFooter>&amp;L&amp;6&amp;Z&amp;F</oddFooter>
  </headerFooter>
</worksheet>
</file>

<file path=xl/worksheets/sheet23.xml><?xml version="1.0" encoding="utf-8"?>
<worksheet xmlns="http://schemas.openxmlformats.org/spreadsheetml/2006/main" xmlns:r="http://schemas.openxmlformats.org/officeDocument/2006/relationships">
  <sheetPr>
    <tabColor indexed="33"/>
  </sheetPr>
  <dimension ref="A1:F19"/>
  <sheetViews>
    <sheetView zoomScalePageLayoutView="0" workbookViewId="0" topLeftCell="A1">
      <pane xSplit="4" ySplit="5" topLeftCell="E9"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6.57421875" style="0" customWidth="1"/>
    <col min="2" max="2" width="41.28125" style="0" customWidth="1"/>
    <col min="4" max="5" width="9.28125" style="0" bestFit="1" customWidth="1"/>
    <col min="6" max="6" width="10.57421875" style="0" bestFit="1" customWidth="1"/>
  </cols>
  <sheetData>
    <row r="1" spans="2:4" ht="22.5" customHeight="1">
      <c r="B1" s="380" t="s">
        <v>221</v>
      </c>
      <c r="C1" s="337"/>
      <c r="D1" s="337"/>
    </row>
    <row r="2" spans="2:5" ht="30" customHeight="1">
      <c r="B2" s="379" t="s">
        <v>409</v>
      </c>
      <c r="C2" s="327"/>
      <c r="D2" s="327"/>
      <c r="E2" s="327"/>
    </row>
    <row r="3" spans="2:6" ht="16.5" customHeight="1">
      <c r="B3" s="208"/>
      <c r="C3" s="208"/>
      <c r="D3" s="208"/>
      <c r="E3" s="208"/>
      <c r="F3" s="208"/>
    </row>
    <row r="4" spans="2:6" ht="16.5" customHeight="1">
      <c r="B4" s="215"/>
      <c r="C4" s="215"/>
      <c r="D4" s="215"/>
      <c r="E4" s="376" t="s">
        <v>382</v>
      </c>
      <c r="F4" s="376"/>
    </row>
    <row r="5" spans="1:6" ht="22.5" customHeight="1">
      <c r="A5" s="155" t="s">
        <v>82</v>
      </c>
      <c r="B5" s="155" t="s">
        <v>1</v>
      </c>
      <c r="C5" s="155" t="s">
        <v>2</v>
      </c>
      <c r="D5" s="155" t="s">
        <v>76</v>
      </c>
      <c r="E5" s="10" t="s">
        <v>80</v>
      </c>
      <c r="F5" s="10" t="s">
        <v>84</v>
      </c>
    </row>
    <row r="6" spans="1:6" ht="19.5" customHeight="1">
      <c r="A6" s="47">
        <v>1</v>
      </c>
      <c r="B6" s="11" t="s">
        <v>8</v>
      </c>
      <c r="C6" s="9" t="s">
        <v>21</v>
      </c>
      <c r="D6" s="9">
        <v>2</v>
      </c>
      <c r="E6" s="18">
        <v>241.0729531128008</v>
      </c>
      <c r="F6" s="18">
        <v>482.1459062256016</v>
      </c>
    </row>
    <row r="7" spans="1:6" ht="16.5" customHeight="1">
      <c r="A7" s="47">
        <f>A6+1</f>
        <v>2</v>
      </c>
      <c r="B7" s="11" t="s">
        <v>9</v>
      </c>
      <c r="C7" s="9" t="s">
        <v>21</v>
      </c>
      <c r="D7" s="9">
        <v>6</v>
      </c>
      <c r="E7" s="18">
        <v>200.89412759400068</v>
      </c>
      <c r="F7" s="18">
        <v>1205.364765564004</v>
      </c>
    </row>
    <row r="8" spans="1:6" ht="18.75" customHeight="1">
      <c r="A8" s="47">
        <f aca="true" t="shared" si="0" ref="A8:A15">A7+1</f>
        <v>3</v>
      </c>
      <c r="B8" s="11" t="s">
        <v>24</v>
      </c>
      <c r="C8" s="9" t="s">
        <v>28</v>
      </c>
      <c r="D8" s="9">
        <v>1</v>
      </c>
      <c r="E8" s="18">
        <v>140.6258893158005</v>
      </c>
      <c r="F8" s="18">
        <v>140.6258893158005</v>
      </c>
    </row>
    <row r="9" spans="1:6" ht="33" customHeight="1">
      <c r="A9" s="47">
        <f t="shared" si="0"/>
        <v>4</v>
      </c>
      <c r="B9" s="11" t="s">
        <v>106</v>
      </c>
      <c r="C9" s="9" t="s">
        <v>21</v>
      </c>
      <c r="D9" s="9">
        <v>2</v>
      </c>
      <c r="E9" s="18">
        <v>301.341191391001</v>
      </c>
      <c r="F9" s="18">
        <v>602.682382782002</v>
      </c>
    </row>
    <row r="10" spans="1:6" ht="30" customHeight="1">
      <c r="A10" s="47">
        <f t="shared" si="0"/>
        <v>5</v>
      </c>
      <c r="B10" s="11" t="s">
        <v>117</v>
      </c>
      <c r="C10" s="9" t="s">
        <v>21</v>
      </c>
      <c r="D10" s="9">
        <v>1</v>
      </c>
      <c r="E10" s="18">
        <v>301.341191391001</v>
      </c>
      <c r="F10" s="18">
        <v>301.341191391001</v>
      </c>
    </row>
    <row r="11" spans="1:6" ht="19.5" customHeight="1">
      <c r="A11" s="47">
        <f t="shared" si="0"/>
        <v>6</v>
      </c>
      <c r="B11" s="11" t="s">
        <v>233</v>
      </c>
      <c r="C11" s="9" t="s">
        <v>21</v>
      </c>
      <c r="D11" s="9">
        <v>2</v>
      </c>
      <c r="E11" s="18">
        <v>803.5765103760027</v>
      </c>
      <c r="F11" s="18">
        <v>1607.1530207520054</v>
      </c>
    </row>
    <row r="12" spans="1:6" ht="16.5" customHeight="1">
      <c r="A12" s="47">
        <f t="shared" si="0"/>
        <v>7</v>
      </c>
      <c r="B12" s="11" t="s">
        <v>26</v>
      </c>
      <c r="C12" s="9" t="s">
        <v>29</v>
      </c>
      <c r="D12" s="9">
        <v>76</v>
      </c>
      <c r="E12" s="18">
        <v>16.071530207520055</v>
      </c>
      <c r="F12" s="18">
        <v>1221.4362957715243</v>
      </c>
    </row>
    <row r="13" spans="1:6" ht="17.25" customHeight="1">
      <c r="A13" s="47">
        <f t="shared" si="0"/>
        <v>8</v>
      </c>
      <c r="B13" s="11" t="s">
        <v>27</v>
      </c>
      <c r="C13" s="9" t="s">
        <v>21</v>
      </c>
      <c r="D13" s="9">
        <v>6</v>
      </c>
      <c r="E13" s="18">
        <v>140.6258893158005</v>
      </c>
      <c r="F13" s="18">
        <v>843.755335894803</v>
      </c>
    </row>
    <row r="14" spans="1:6" ht="18" customHeight="1">
      <c r="A14" s="47">
        <f t="shared" si="0"/>
        <v>9</v>
      </c>
      <c r="B14" s="13" t="s">
        <v>42</v>
      </c>
      <c r="C14" s="9" t="s">
        <v>28</v>
      </c>
      <c r="D14" s="9">
        <v>2</v>
      </c>
      <c r="E14" s="18">
        <v>50.22353189850017</v>
      </c>
      <c r="F14" s="18">
        <v>100.44706379700034</v>
      </c>
    </row>
    <row r="15" spans="1:6" ht="28.5" customHeight="1">
      <c r="A15" s="47">
        <f t="shared" si="0"/>
        <v>10</v>
      </c>
      <c r="B15" s="13" t="s">
        <v>118</v>
      </c>
      <c r="C15" s="9" t="s">
        <v>21</v>
      </c>
      <c r="D15" s="9">
        <v>2</v>
      </c>
      <c r="E15" s="18">
        <v>241.0729531128008</v>
      </c>
      <c r="F15" s="18">
        <v>482.1459062256016</v>
      </c>
    </row>
    <row r="16" spans="1:6" ht="18" customHeight="1">
      <c r="A16" s="4"/>
      <c r="B16" s="16" t="s">
        <v>98</v>
      </c>
      <c r="C16" s="4"/>
      <c r="D16" s="2"/>
      <c r="E16" s="4"/>
      <c r="F16" s="20">
        <f>SUM(F6:F15)</f>
        <v>6987.097757719344</v>
      </c>
    </row>
    <row r="17" spans="1:6" ht="12.75">
      <c r="A17" s="8"/>
      <c r="B17" s="8"/>
      <c r="C17" s="8"/>
      <c r="D17" s="8"/>
      <c r="E17" s="8"/>
      <c r="F17" s="8"/>
    </row>
    <row r="18" spans="2:5" ht="39.75" customHeight="1">
      <c r="B18" s="324" t="s">
        <v>210</v>
      </c>
      <c r="C18" s="324"/>
      <c r="D18" s="324"/>
      <c r="E18" s="324"/>
    </row>
    <row r="19" spans="1:4" ht="12.75">
      <c r="A19" s="7"/>
      <c r="B19" s="7"/>
      <c r="C19" s="7"/>
      <c r="D19" s="7"/>
    </row>
  </sheetData>
  <sheetProtection/>
  <mergeCells count="4">
    <mergeCell ref="B1:D1"/>
    <mergeCell ref="E4:F4"/>
    <mergeCell ref="B2:E2"/>
    <mergeCell ref="B18:E18"/>
  </mergeCells>
  <printOptions/>
  <pageMargins left="1.38" right="0.24" top="0.62" bottom="0.21" header="0.16" footer="0.16"/>
  <pageSetup horizontalDpi="600" verticalDpi="600" orientation="landscape" paperSize="9" scale="125" r:id="rId1"/>
  <headerFooter alignWithMargins="0">
    <oddFooter>&amp;L&amp;6&amp;Z&amp;F</oddFooter>
  </headerFooter>
</worksheet>
</file>

<file path=xl/worksheets/sheet24.xml><?xml version="1.0" encoding="utf-8"?>
<worksheet xmlns="http://schemas.openxmlformats.org/spreadsheetml/2006/main" xmlns:r="http://schemas.openxmlformats.org/officeDocument/2006/relationships">
  <sheetPr>
    <tabColor indexed="33"/>
  </sheetPr>
  <dimension ref="A2:I28"/>
  <sheetViews>
    <sheetView zoomScalePageLayoutView="0" workbookViewId="0" topLeftCell="A1">
      <pane xSplit="4" ySplit="9" topLeftCell="E16"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4.57421875" style="0" customWidth="1"/>
    <col min="2" max="2" width="58.140625" style="0" customWidth="1"/>
    <col min="3" max="3" width="6.28125" style="0" customWidth="1"/>
    <col min="4" max="4" width="6.140625" style="0" customWidth="1"/>
    <col min="5" max="5" width="9.421875" style="0" bestFit="1" customWidth="1"/>
    <col min="6" max="6" width="12.8515625" style="0" bestFit="1" customWidth="1"/>
  </cols>
  <sheetData>
    <row r="2" spans="1:6" ht="17.25" customHeight="1">
      <c r="A2" s="8"/>
      <c r="B2" s="337" t="s">
        <v>222</v>
      </c>
      <c r="C2" s="337"/>
      <c r="D2" s="208"/>
      <c r="E2" s="208"/>
      <c r="F2" s="208"/>
    </row>
    <row r="3" spans="1:6" ht="15" customHeight="1">
      <c r="A3" s="8"/>
      <c r="B3" s="327" t="s">
        <v>274</v>
      </c>
      <c r="C3" s="327"/>
      <c r="D3" s="327"/>
      <c r="E3" s="327"/>
      <c r="F3" s="215"/>
    </row>
    <row r="4" spans="1:6" ht="15" customHeight="1">
      <c r="A4" s="153"/>
      <c r="B4" s="153"/>
      <c r="C4" s="153"/>
      <c r="D4" s="153"/>
      <c r="E4" s="153"/>
      <c r="F4" s="153"/>
    </row>
    <row r="5" spans="1:6" ht="15" customHeight="1">
      <c r="A5" s="153"/>
      <c r="B5" s="153"/>
      <c r="C5" s="153"/>
      <c r="D5" s="153"/>
      <c r="E5" s="381" t="s">
        <v>382</v>
      </c>
      <c r="F5" s="381"/>
    </row>
    <row r="6" spans="1:6" ht="27.75" customHeight="1">
      <c r="A6" s="10" t="s">
        <v>82</v>
      </c>
      <c r="B6" s="10" t="s">
        <v>1</v>
      </c>
      <c r="C6" s="10" t="s">
        <v>2</v>
      </c>
      <c r="D6" s="10" t="s">
        <v>76</v>
      </c>
      <c r="E6" s="10" t="s">
        <v>80</v>
      </c>
      <c r="F6" s="10" t="s">
        <v>84</v>
      </c>
    </row>
    <row r="7" spans="1:6" ht="18" customHeight="1">
      <c r="A7" s="47">
        <v>1</v>
      </c>
      <c r="B7" s="11" t="s">
        <v>5</v>
      </c>
      <c r="C7" s="9" t="s">
        <v>20</v>
      </c>
      <c r="D7" s="9">
        <v>1</v>
      </c>
      <c r="E7" s="370">
        <v>3013.4119139100103</v>
      </c>
      <c r="F7" s="370">
        <v>3013.4119139100103</v>
      </c>
    </row>
    <row r="8" spans="1:6" ht="18" customHeight="1">
      <c r="A8" s="47">
        <f>A7+1</f>
        <v>2</v>
      </c>
      <c r="B8" s="11" t="s">
        <v>6</v>
      </c>
      <c r="C8" s="9" t="s">
        <v>20</v>
      </c>
      <c r="D8" s="9">
        <v>1</v>
      </c>
      <c r="E8" s="371"/>
      <c r="F8" s="371"/>
    </row>
    <row r="9" spans="1:6" ht="18" customHeight="1">
      <c r="A9" s="47">
        <f aca="true" t="shared" si="0" ref="A9:A23">A8+1</f>
        <v>3</v>
      </c>
      <c r="B9" s="11" t="s">
        <v>205</v>
      </c>
      <c r="C9" s="9" t="s">
        <v>20</v>
      </c>
      <c r="D9" s="9">
        <v>1</v>
      </c>
      <c r="E9" s="372"/>
      <c r="F9" s="372"/>
    </row>
    <row r="10" spans="1:6" ht="18" customHeight="1">
      <c r="A10" s="47">
        <f t="shared" si="0"/>
        <v>4</v>
      </c>
      <c r="B10" s="11" t="s">
        <v>8</v>
      </c>
      <c r="C10" s="9" t="s">
        <v>21</v>
      </c>
      <c r="D10" s="9">
        <v>12</v>
      </c>
      <c r="E10" s="18">
        <v>241.0729531128008</v>
      </c>
      <c r="F10" s="18">
        <v>2892.8754373536094</v>
      </c>
    </row>
    <row r="11" spans="1:6" ht="18" customHeight="1">
      <c r="A11" s="47">
        <f t="shared" si="0"/>
        <v>5</v>
      </c>
      <c r="B11" s="11" t="s">
        <v>9</v>
      </c>
      <c r="C11" s="9" t="s">
        <v>21</v>
      </c>
      <c r="D11" s="9">
        <v>4</v>
      </c>
      <c r="E11" s="18">
        <v>200.89412759400068</v>
      </c>
      <c r="F11" s="18">
        <v>803.5765103760027</v>
      </c>
    </row>
    <row r="12" spans="1:6" ht="18" customHeight="1">
      <c r="A12" s="47">
        <f t="shared" si="0"/>
        <v>6</v>
      </c>
      <c r="B12" s="11" t="s">
        <v>106</v>
      </c>
      <c r="C12" s="9" t="s">
        <v>21</v>
      </c>
      <c r="D12" s="9">
        <v>12</v>
      </c>
      <c r="E12" s="18">
        <v>301.341191391001</v>
      </c>
      <c r="F12" s="18">
        <v>3616.094296692012</v>
      </c>
    </row>
    <row r="13" spans="1:6" ht="18" customHeight="1">
      <c r="A13" s="47">
        <f t="shared" si="0"/>
        <v>7</v>
      </c>
      <c r="B13" s="11" t="s">
        <v>30</v>
      </c>
      <c r="C13" s="9" t="s">
        <v>21</v>
      </c>
      <c r="D13" s="9">
        <v>12</v>
      </c>
      <c r="E13" s="18">
        <v>40.17882551880014</v>
      </c>
      <c r="F13" s="18">
        <v>482.14590622560166</v>
      </c>
    </row>
    <row r="14" spans="1:6" ht="18" customHeight="1">
      <c r="A14" s="47">
        <f t="shared" si="0"/>
        <v>8</v>
      </c>
      <c r="B14" s="11" t="s">
        <v>83</v>
      </c>
      <c r="C14" s="9" t="s">
        <v>21</v>
      </c>
      <c r="D14" s="9">
        <v>12</v>
      </c>
      <c r="E14" s="18">
        <v>60.2682382782002</v>
      </c>
      <c r="F14" s="18">
        <v>723.2188593384024</v>
      </c>
    </row>
    <row r="15" spans="1:6" ht="18" customHeight="1">
      <c r="A15" s="47">
        <f t="shared" si="0"/>
        <v>9</v>
      </c>
      <c r="B15" s="13" t="s">
        <v>50</v>
      </c>
      <c r="C15" s="9" t="s">
        <v>21</v>
      </c>
      <c r="D15" s="9">
        <v>12</v>
      </c>
      <c r="E15" s="18">
        <v>803.5765103760027</v>
      </c>
      <c r="F15" s="18">
        <v>9642.918124512033</v>
      </c>
    </row>
    <row r="16" spans="1:6" ht="18" customHeight="1">
      <c r="A16" s="47">
        <f t="shared" si="0"/>
        <v>10</v>
      </c>
      <c r="B16" s="13" t="s">
        <v>26</v>
      </c>
      <c r="C16" s="9" t="s">
        <v>29</v>
      </c>
      <c r="D16" s="9">
        <v>270</v>
      </c>
      <c r="E16" s="18">
        <v>16.071530207520055</v>
      </c>
      <c r="F16" s="18">
        <v>4339.313156030415</v>
      </c>
    </row>
    <row r="17" spans="1:6" ht="18" customHeight="1">
      <c r="A17" s="47">
        <f t="shared" si="0"/>
        <v>11</v>
      </c>
      <c r="B17" s="13" t="s">
        <v>275</v>
      </c>
      <c r="C17" s="9" t="s">
        <v>21</v>
      </c>
      <c r="D17" s="9">
        <v>4</v>
      </c>
      <c r="E17" s="18">
        <v>140.6258893158005</v>
      </c>
      <c r="F17" s="18">
        <v>562.503557263202</v>
      </c>
    </row>
    <row r="18" spans="1:6" ht="18" customHeight="1">
      <c r="A18" s="47">
        <f t="shared" si="0"/>
        <v>12</v>
      </c>
      <c r="B18" s="13" t="s">
        <v>160</v>
      </c>
      <c r="C18" s="9" t="s">
        <v>21</v>
      </c>
      <c r="D18" s="9">
        <v>36</v>
      </c>
      <c r="E18" s="18">
        <v>14.062588931580047</v>
      </c>
      <c r="F18" s="18">
        <v>506.2532015368817</v>
      </c>
    </row>
    <row r="19" spans="1:6" ht="18" customHeight="1">
      <c r="A19" s="47">
        <f t="shared" si="0"/>
        <v>13</v>
      </c>
      <c r="B19" s="13" t="s">
        <v>41</v>
      </c>
      <c r="C19" s="9" t="s">
        <v>21</v>
      </c>
      <c r="D19" s="9">
        <v>12</v>
      </c>
      <c r="E19" s="18">
        <v>50.22353189850017</v>
      </c>
      <c r="F19" s="18">
        <v>602.682382782002</v>
      </c>
    </row>
    <row r="20" spans="1:6" ht="18" customHeight="1">
      <c r="A20" s="47">
        <f t="shared" si="0"/>
        <v>14</v>
      </c>
      <c r="B20" s="13" t="s">
        <v>58</v>
      </c>
      <c r="C20" s="9" t="s">
        <v>21</v>
      </c>
      <c r="D20" s="9">
        <v>12</v>
      </c>
      <c r="E20" s="18">
        <v>241.0729531128008</v>
      </c>
      <c r="F20" s="18">
        <v>2892.8754373536094</v>
      </c>
    </row>
    <row r="21" spans="1:6" ht="18" customHeight="1">
      <c r="A21" s="47">
        <f t="shared" si="0"/>
        <v>15</v>
      </c>
      <c r="B21" s="13" t="s">
        <v>161</v>
      </c>
      <c r="C21" s="9" t="s">
        <v>20</v>
      </c>
      <c r="D21" s="9">
        <v>1</v>
      </c>
      <c r="E21" s="18">
        <v>6629.506210602022</v>
      </c>
      <c r="F21" s="18">
        <v>6629.506210602022</v>
      </c>
    </row>
    <row r="22" spans="1:6" ht="18" customHeight="1">
      <c r="A22" s="47">
        <f t="shared" si="0"/>
        <v>16</v>
      </c>
      <c r="B22" s="13" t="s">
        <v>100</v>
      </c>
      <c r="C22" s="9" t="s">
        <v>23</v>
      </c>
      <c r="D22" s="9">
        <v>1</v>
      </c>
      <c r="E22" s="18">
        <v>1004.4706379700034</v>
      </c>
      <c r="F22" s="18">
        <v>1004.4706379700034</v>
      </c>
    </row>
    <row r="23" spans="1:6" ht="18" customHeight="1">
      <c r="A23" s="47">
        <f t="shared" si="0"/>
        <v>17</v>
      </c>
      <c r="B23" s="13" t="s">
        <v>276</v>
      </c>
      <c r="C23" s="9" t="s">
        <v>21</v>
      </c>
      <c r="D23" s="9">
        <v>3</v>
      </c>
      <c r="E23" s="18">
        <v>44.19670807068015</v>
      </c>
      <c r="F23" s="18">
        <v>132.59012421204045</v>
      </c>
    </row>
    <row r="24" spans="1:6" ht="16.5" customHeight="1">
      <c r="A24" s="4"/>
      <c r="B24" s="16" t="s">
        <v>98</v>
      </c>
      <c r="D24" s="2"/>
      <c r="E24" s="2"/>
      <c r="F24" s="20">
        <f>SUM(F7:F23)</f>
        <v>37844.435756157836</v>
      </c>
    </row>
    <row r="25" spans="1:9" ht="19.5" customHeight="1">
      <c r="A25" s="4"/>
      <c r="B25" s="36" t="s">
        <v>377</v>
      </c>
      <c r="C25" s="38" t="s">
        <v>20</v>
      </c>
      <c r="D25" s="38">
        <v>1</v>
      </c>
      <c r="E25" s="18">
        <v>7232.184195376728</v>
      </c>
      <c r="F25" s="45">
        <v>38447.11481374016</v>
      </c>
      <c r="G25" s="8"/>
      <c r="H25" s="8"/>
      <c r="I25" s="8"/>
    </row>
    <row r="26" spans="1:9" ht="12.75">
      <c r="A26" s="8"/>
      <c r="B26" s="8"/>
      <c r="C26" s="8"/>
      <c r="D26" s="42"/>
      <c r="E26" s="27"/>
      <c r="F26" s="263"/>
      <c r="G26" s="8"/>
      <c r="H26" s="8"/>
      <c r="I26" s="8"/>
    </row>
    <row r="27" spans="2:8" ht="42.75" customHeight="1">
      <c r="B27" s="324" t="s">
        <v>410</v>
      </c>
      <c r="C27" s="324"/>
      <c r="D27" s="324"/>
      <c r="E27" s="29"/>
      <c r="F27" s="29"/>
      <c r="G27" s="29"/>
      <c r="H27" s="29"/>
    </row>
    <row r="28" spans="1:8" ht="12.75">
      <c r="A28" s="29"/>
      <c r="B28" s="29"/>
      <c r="C28" s="29"/>
      <c r="D28" s="29"/>
      <c r="E28" s="29"/>
      <c r="F28" s="29"/>
      <c r="G28" s="29"/>
      <c r="H28" s="29"/>
    </row>
  </sheetData>
  <sheetProtection/>
  <mergeCells count="6">
    <mergeCell ref="B27:D27"/>
    <mergeCell ref="E5:F5"/>
    <mergeCell ref="B2:C2"/>
    <mergeCell ref="B3:E3"/>
    <mergeCell ref="E7:E9"/>
    <mergeCell ref="F7:F9"/>
  </mergeCells>
  <printOptions/>
  <pageMargins left="1.2" right="0.17" top="0.37" bottom="0.34" header="0.22" footer="0.16"/>
  <pageSetup horizontalDpi="600" verticalDpi="600" orientation="landscape" paperSize="9" scale="112" r:id="rId1"/>
  <headerFooter alignWithMargins="0">
    <oddFooter>&amp;L&amp;8&amp;Z&amp;F</oddFooter>
  </headerFooter>
</worksheet>
</file>

<file path=xl/worksheets/sheet25.xml><?xml version="1.0" encoding="utf-8"?>
<worksheet xmlns="http://schemas.openxmlformats.org/spreadsheetml/2006/main" xmlns:r="http://schemas.openxmlformats.org/officeDocument/2006/relationships">
  <sheetPr>
    <tabColor indexed="34"/>
  </sheetPr>
  <dimension ref="A1:H19"/>
  <sheetViews>
    <sheetView zoomScalePageLayoutView="0" workbookViewId="0" topLeftCell="A1">
      <pane xSplit="4" ySplit="5" topLeftCell="E9"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4.421875" style="0" customWidth="1"/>
    <col min="2" max="2" width="55.140625" style="0" customWidth="1"/>
    <col min="3" max="3" width="6.421875" style="0" customWidth="1"/>
    <col min="4" max="4" width="6.57421875" style="0" customWidth="1"/>
    <col min="5" max="5" width="8.57421875" style="0" customWidth="1"/>
    <col min="6" max="6" width="9.421875" style="0" customWidth="1"/>
  </cols>
  <sheetData>
    <row r="1" spans="1:6" ht="18">
      <c r="A1" s="8"/>
      <c r="B1" s="337" t="s">
        <v>223</v>
      </c>
      <c r="C1" s="337"/>
      <c r="D1" s="8"/>
      <c r="E1" s="8"/>
      <c r="F1" s="8"/>
    </row>
    <row r="2" spans="1:6" ht="22.5" customHeight="1">
      <c r="A2" s="8"/>
      <c r="B2" s="327" t="s">
        <v>277</v>
      </c>
      <c r="C2" s="327"/>
      <c r="D2" s="327"/>
      <c r="E2" s="327"/>
      <c r="F2" s="8"/>
    </row>
    <row r="3" spans="1:6" ht="12.75" customHeight="1">
      <c r="A3" s="8"/>
      <c r="B3" s="208"/>
      <c r="C3" s="208"/>
      <c r="D3" s="208"/>
      <c r="E3" s="208"/>
      <c r="F3" s="208"/>
    </row>
    <row r="4" spans="1:6" ht="15" customHeight="1">
      <c r="A4" s="8"/>
      <c r="B4" s="215"/>
      <c r="C4" s="215"/>
      <c r="D4" s="215"/>
      <c r="E4" s="381" t="s">
        <v>411</v>
      </c>
      <c r="F4" s="381"/>
    </row>
    <row r="5" spans="1:6" ht="29.25" customHeight="1">
      <c r="A5" s="10" t="s">
        <v>82</v>
      </c>
      <c r="B5" s="10" t="s">
        <v>1</v>
      </c>
      <c r="C5" s="10" t="s">
        <v>2</v>
      </c>
      <c r="D5" s="10" t="s">
        <v>76</v>
      </c>
      <c r="E5" s="10" t="s">
        <v>80</v>
      </c>
      <c r="F5" s="10" t="s">
        <v>84</v>
      </c>
    </row>
    <row r="6" spans="1:6" ht="24.75" customHeight="1">
      <c r="A6" s="260">
        <v>1</v>
      </c>
      <c r="B6" s="261" t="s">
        <v>8</v>
      </c>
      <c r="C6" s="262" t="s">
        <v>21</v>
      </c>
      <c r="D6" s="262">
        <v>2</v>
      </c>
      <c r="E6" s="193">
        <v>241.0729531128008</v>
      </c>
      <c r="F6" s="193">
        <v>482.1459062256016</v>
      </c>
    </row>
    <row r="7" spans="1:6" ht="24.75" customHeight="1">
      <c r="A7" s="47">
        <f>A6+1</f>
        <v>2</v>
      </c>
      <c r="B7" s="11" t="s">
        <v>9</v>
      </c>
      <c r="C7" s="9" t="s">
        <v>21</v>
      </c>
      <c r="D7" s="9">
        <v>6</v>
      </c>
      <c r="E7" s="18">
        <v>200.89412759400068</v>
      </c>
      <c r="F7" s="18">
        <v>1205.364765564004</v>
      </c>
    </row>
    <row r="8" spans="1:6" ht="24.75" customHeight="1">
      <c r="A8" s="47">
        <f aca="true" t="shared" si="0" ref="A8:A15">A7+1</f>
        <v>3</v>
      </c>
      <c r="B8" s="11" t="s">
        <v>24</v>
      </c>
      <c r="C8" s="9" t="s">
        <v>28</v>
      </c>
      <c r="D8" s="9">
        <v>1</v>
      </c>
      <c r="E8" s="18">
        <v>140.6258893158005</v>
      </c>
      <c r="F8" s="18">
        <v>140.6258893158005</v>
      </c>
    </row>
    <row r="9" spans="1:6" ht="24.75" customHeight="1">
      <c r="A9" s="47">
        <f t="shared" si="0"/>
        <v>4</v>
      </c>
      <c r="B9" s="11" t="s">
        <v>106</v>
      </c>
      <c r="C9" s="9" t="s">
        <v>21</v>
      </c>
      <c r="D9" s="9">
        <v>2</v>
      </c>
      <c r="E9" s="18">
        <v>301.341191391001</v>
      </c>
      <c r="F9" s="18">
        <v>602.682382782002</v>
      </c>
    </row>
    <row r="10" spans="1:6" ht="24.75" customHeight="1">
      <c r="A10" s="47">
        <f t="shared" si="0"/>
        <v>5</v>
      </c>
      <c r="B10" s="11" t="s">
        <v>117</v>
      </c>
      <c r="C10" s="9" t="s">
        <v>21</v>
      </c>
      <c r="D10" s="9">
        <v>1</v>
      </c>
      <c r="E10" s="18">
        <v>301.341191391001</v>
      </c>
      <c r="F10" s="18">
        <v>301.341191391001</v>
      </c>
    </row>
    <row r="11" spans="1:6" ht="24.75" customHeight="1">
      <c r="A11" s="47">
        <f t="shared" si="0"/>
        <v>6</v>
      </c>
      <c r="B11" s="11" t="s">
        <v>233</v>
      </c>
      <c r="C11" s="9" t="s">
        <v>21</v>
      </c>
      <c r="D11" s="9">
        <v>2</v>
      </c>
      <c r="E11" s="18">
        <v>803.5765103760027</v>
      </c>
      <c r="F11" s="18">
        <v>1607.1530207520054</v>
      </c>
    </row>
    <row r="12" spans="1:6" ht="24.75" customHeight="1">
      <c r="A12" s="47">
        <f t="shared" si="0"/>
        <v>7</v>
      </c>
      <c r="B12" s="11" t="s">
        <v>26</v>
      </c>
      <c r="C12" s="9" t="s">
        <v>29</v>
      </c>
      <c r="D12" s="9">
        <v>76</v>
      </c>
      <c r="E12" s="18">
        <v>16.071530207520055</v>
      </c>
      <c r="F12" s="18">
        <v>1221.4362957715243</v>
      </c>
    </row>
    <row r="13" spans="1:6" ht="24.75" customHeight="1">
      <c r="A13" s="47">
        <f t="shared" si="0"/>
        <v>8</v>
      </c>
      <c r="B13" s="11" t="s">
        <v>27</v>
      </c>
      <c r="C13" s="9" t="s">
        <v>21</v>
      </c>
      <c r="D13" s="9">
        <v>6</v>
      </c>
      <c r="E13" s="18">
        <v>140.6258893158005</v>
      </c>
      <c r="F13" s="18">
        <v>843.755335894803</v>
      </c>
    </row>
    <row r="14" spans="1:6" ht="24.75" customHeight="1">
      <c r="A14" s="47">
        <f t="shared" si="0"/>
        <v>9</v>
      </c>
      <c r="B14" s="13" t="s">
        <v>42</v>
      </c>
      <c r="C14" s="9" t="s">
        <v>28</v>
      </c>
      <c r="D14" s="9">
        <v>2</v>
      </c>
      <c r="E14" s="18">
        <v>50.22353189850017</v>
      </c>
      <c r="F14" s="18">
        <v>100.44706379700034</v>
      </c>
    </row>
    <row r="15" spans="1:6" ht="24.75" customHeight="1">
      <c r="A15" s="47">
        <f t="shared" si="0"/>
        <v>10</v>
      </c>
      <c r="B15" s="13" t="s">
        <v>118</v>
      </c>
      <c r="C15" s="9" t="s">
        <v>21</v>
      </c>
      <c r="D15" s="9">
        <v>2</v>
      </c>
      <c r="E15" s="18">
        <v>241.0729531128008</v>
      </c>
      <c r="F15" s="18">
        <v>482.1459062256016</v>
      </c>
    </row>
    <row r="16" spans="1:6" ht="18.75" customHeight="1">
      <c r="A16" s="4"/>
      <c r="B16" s="16" t="s">
        <v>98</v>
      </c>
      <c r="C16" s="4"/>
      <c r="D16" s="2"/>
      <c r="E16" s="4"/>
      <c r="F16" s="20">
        <f>SUM(F6:F15)</f>
        <v>6987.097757719344</v>
      </c>
    </row>
    <row r="17" spans="1:8" ht="12.75">
      <c r="A17" s="8"/>
      <c r="B17" s="8"/>
      <c r="C17" s="8"/>
      <c r="D17" s="8"/>
      <c r="E17" s="8"/>
      <c r="F17" s="8"/>
      <c r="G17" s="8"/>
      <c r="H17" s="8"/>
    </row>
    <row r="18" spans="2:8" ht="42.75" customHeight="1">
      <c r="B18" s="324" t="s">
        <v>131</v>
      </c>
      <c r="C18" s="324"/>
      <c r="D18" s="324"/>
      <c r="E18" s="29"/>
      <c r="F18" s="29"/>
      <c r="G18" s="29"/>
      <c r="H18" s="29"/>
    </row>
    <row r="19" spans="1:8" ht="12.75">
      <c r="A19" s="29"/>
      <c r="B19" s="29"/>
      <c r="C19" s="29"/>
      <c r="D19" s="29"/>
      <c r="E19" s="29"/>
      <c r="F19" s="29"/>
      <c r="G19" s="29"/>
      <c r="H19" s="29"/>
    </row>
  </sheetData>
  <sheetProtection/>
  <mergeCells count="4">
    <mergeCell ref="B1:C1"/>
    <mergeCell ref="B2:E2"/>
    <mergeCell ref="B18:D18"/>
    <mergeCell ref="E4:F4"/>
  </mergeCells>
  <printOptions/>
  <pageMargins left="0.98" right="0.17" top="1" bottom="0.44" header="0.5" footer="0.16"/>
  <pageSetup horizontalDpi="600" verticalDpi="600" orientation="landscape" paperSize="9" scale="115" r:id="rId1"/>
  <headerFooter alignWithMargins="0">
    <oddFooter>&amp;L&amp;8&amp;Z&amp;F</oddFooter>
  </headerFooter>
</worksheet>
</file>

<file path=xl/worksheets/sheet26.xml><?xml version="1.0" encoding="utf-8"?>
<worksheet xmlns="http://schemas.openxmlformats.org/spreadsheetml/2006/main" xmlns:r="http://schemas.openxmlformats.org/officeDocument/2006/relationships">
  <sheetPr>
    <tabColor indexed="33"/>
  </sheetPr>
  <dimension ref="A1:J17"/>
  <sheetViews>
    <sheetView zoomScaleSheetLayoutView="7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F8" sqref="F8"/>
    </sheetView>
  </sheetViews>
  <sheetFormatPr defaultColWidth="9.140625" defaultRowHeight="12.75"/>
  <cols>
    <col min="1" max="1" width="4.00390625" style="0" customWidth="1"/>
    <col min="2" max="2" width="46.140625" style="0" customWidth="1"/>
    <col min="3" max="3" width="6.57421875" style="0" customWidth="1"/>
    <col min="4" max="4" width="10.00390625" style="0" customWidth="1"/>
    <col min="5" max="5" width="5.57421875" style="0" customWidth="1"/>
    <col min="6" max="6" width="9.7109375" style="0" bestFit="1" customWidth="1"/>
    <col min="7" max="7" width="6.57421875" style="0" customWidth="1"/>
    <col min="8" max="8" width="9.28125" style="0" bestFit="1" customWidth="1"/>
    <col min="9" max="9" width="5.57421875" style="0" customWidth="1"/>
    <col min="10" max="10" width="10.7109375" style="0" bestFit="1" customWidth="1"/>
  </cols>
  <sheetData>
    <row r="1" spans="2:4" ht="22.5" customHeight="1">
      <c r="B1" s="380" t="s">
        <v>375</v>
      </c>
      <c r="C1" s="337"/>
      <c r="D1" s="337"/>
    </row>
    <row r="2" spans="2:7" ht="22.5" customHeight="1">
      <c r="B2" s="379" t="s">
        <v>412</v>
      </c>
      <c r="C2" s="327"/>
      <c r="D2" s="327"/>
      <c r="E2" s="327"/>
      <c r="F2" s="327"/>
      <c r="G2" s="327"/>
    </row>
    <row r="4" ht="16.5" customHeight="1">
      <c r="C4" s="64"/>
    </row>
    <row r="5" spans="2:10" ht="17.25" customHeight="1">
      <c r="B5" s="191"/>
      <c r="C5" s="191"/>
      <c r="I5" s="381" t="s">
        <v>382</v>
      </c>
      <c r="J5" s="381"/>
    </row>
    <row r="6" spans="1:10" ht="20.25" customHeight="1">
      <c r="A6" s="382" t="s">
        <v>82</v>
      </c>
      <c r="B6" s="382" t="s">
        <v>1</v>
      </c>
      <c r="C6" s="382" t="s">
        <v>2</v>
      </c>
      <c r="D6" s="382" t="s">
        <v>413</v>
      </c>
      <c r="E6" s="339" t="s">
        <v>280</v>
      </c>
      <c r="F6" s="339"/>
      <c r="G6" s="339" t="s">
        <v>281</v>
      </c>
      <c r="H6" s="339"/>
      <c r="I6" s="339" t="s">
        <v>282</v>
      </c>
      <c r="J6" s="339"/>
    </row>
    <row r="7" spans="1:10" ht="17.25" customHeight="1">
      <c r="A7" s="383"/>
      <c r="B7" s="383"/>
      <c r="C7" s="383"/>
      <c r="D7" s="383"/>
      <c r="E7" s="154" t="s">
        <v>76</v>
      </c>
      <c r="F7" s="154" t="s">
        <v>84</v>
      </c>
      <c r="G7" s="154" t="s">
        <v>76</v>
      </c>
      <c r="H7" s="154" t="s">
        <v>84</v>
      </c>
      <c r="I7" s="154" t="s">
        <v>76</v>
      </c>
      <c r="J7" s="154" t="s">
        <v>84</v>
      </c>
    </row>
    <row r="8" spans="1:10" ht="19.5" customHeight="1">
      <c r="A8" s="52">
        <v>1</v>
      </c>
      <c r="B8" s="49" t="s">
        <v>165</v>
      </c>
      <c r="C8" s="52" t="s">
        <v>28</v>
      </c>
      <c r="D8" s="247">
        <v>195.48543954339297</v>
      </c>
      <c r="E8" s="52">
        <v>1</v>
      </c>
      <c r="F8" s="185">
        <v>195.48543954339297</v>
      </c>
      <c r="G8" s="52">
        <v>1</v>
      </c>
      <c r="H8" s="185">
        <v>195.48543954339297</v>
      </c>
      <c r="I8" s="52">
        <v>1</v>
      </c>
      <c r="J8" s="185">
        <v>195.48543954339297</v>
      </c>
    </row>
    <row r="9" spans="1:10" ht="17.25" customHeight="1">
      <c r="A9" s="52">
        <v>2</v>
      </c>
      <c r="B9" s="49" t="s">
        <v>376</v>
      </c>
      <c r="C9" s="52"/>
      <c r="D9" s="247">
        <v>0</v>
      </c>
      <c r="E9" s="52"/>
      <c r="F9" s="185">
        <v>0</v>
      </c>
      <c r="G9" s="52"/>
      <c r="H9" s="185">
        <v>0</v>
      </c>
      <c r="I9" s="52"/>
      <c r="J9" s="185">
        <v>0</v>
      </c>
    </row>
    <row r="10" spans="1:10" ht="21" customHeight="1">
      <c r="A10" s="52" t="s">
        <v>414</v>
      </c>
      <c r="B10" s="49" t="s">
        <v>284</v>
      </c>
      <c r="C10" s="52" t="s">
        <v>43</v>
      </c>
      <c r="D10" s="247">
        <v>1121.9164356403423</v>
      </c>
      <c r="E10" s="52">
        <v>1</v>
      </c>
      <c r="F10" s="185">
        <v>1121.9164356403423</v>
      </c>
      <c r="G10" s="52">
        <v>1</v>
      </c>
      <c r="H10" s="185">
        <v>1121.9164356403423</v>
      </c>
      <c r="I10" s="52">
        <v>0</v>
      </c>
      <c r="J10" s="185">
        <v>0</v>
      </c>
    </row>
    <row r="11" spans="1:10" ht="21" customHeight="1">
      <c r="A11" s="52" t="s">
        <v>415</v>
      </c>
      <c r="B11" s="57" t="s">
        <v>285</v>
      </c>
      <c r="C11" s="52" t="s">
        <v>43</v>
      </c>
      <c r="D11" s="247">
        <v>2090.8442664206377</v>
      </c>
      <c r="E11" s="52"/>
      <c r="F11" s="185">
        <v>0</v>
      </c>
      <c r="G11" s="52"/>
      <c r="H11" s="185">
        <v>0</v>
      </c>
      <c r="I11" s="52">
        <v>1</v>
      </c>
      <c r="J11" s="185">
        <v>2090.8442664206377</v>
      </c>
    </row>
    <row r="12" spans="1:10" ht="21" customHeight="1">
      <c r="A12" s="52">
        <v>3</v>
      </c>
      <c r="B12" s="49" t="s">
        <v>175</v>
      </c>
      <c r="C12" s="52" t="s">
        <v>43</v>
      </c>
      <c r="D12" s="240" t="s">
        <v>78</v>
      </c>
      <c r="E12" s="52">
        <v>1</v>
      </c>
      <c r="F12" s="185">
        <v>1376.1247740189044</v>
      </c>
      <c r="G12" s="52">
        <v>1</v>
      </c>
      <c r="H12" s="185">
        <v>2511.17242901075</v>
      </c>
      <c r="I12" s="52">
        <v>1</v>
      </c>
      <c r="J12" s="185">
        <v>2511.17242901075</v>
      </c>
    </row>
    <row r="13" spans="1:10" ht="21" customHeight="1">
      <c r="A13" s="52">
        <v>4</v>
      </c>
      <c r="B13" s="49" t="s">
        <v>176</v>
      </c>
      <c r="C13" s="52" t="s">
        <v>78</v>
      </c>
      <c r="D13" s="240" t="s">
        <v>78</v>
      </c>
      <c r="E13" s="52">
        <v>1</v>
      </c>
      <c r="F13" s="185">
        <v>1205.364765564004</v>
      </c>
      <c r="G13" s="52">
        <v>1</v>
      </c>
      <c r="H13" s="185">
        <v>1205.364765564004</v>
      </c>
      <c r="I13" s="52">
        <v>1</v>
      </c>
      <c r="J13" s="185">
        <v>1205.364765564004</v>
      </c>
    </row>
    <row r="14" spans="1:10" ht="17.25" customHeight="1">
      <c r="A14" s="264"/>
      <c r="B14" s="186" t="s">
        <v>98</v>
      </c>
      <c r="C14" s="57"/>
      <c r="D14" s="265"/>
      <c r="E14" s="52"/>
      <c r="F14" s="204">
        <f>SUM(F8:F13)</f>
        <v>3898.8914147666437</v>
      </c>
      <c r="G14" s="52"/>
      <c r="H14" s="204">
        <f>SUM(H8:H13)</f>
        <v>5033.9390697584895</v>
      </c>
      <c r="I14" s="52"/>
      <c r="J14" s="204">
        <f>SUM(J8:J13)</f>
        <v>6002.866900538785</v>
      </c>
    </row>
    <row r="15" spans="1:10" ht="12.75">
      <c r="A15" s="259"/>
      <c r="B15" s="259"/>
      <c r="C15" s="259"/>
      <c r="D15" s="8"/>
      <c r="E15" s="21"/>
      <c r="F15" s="21"/>
      <c r="G15" s="21"/>
      <c r="H15" s="21"/>
      <c r="I15" s="21"/>
      <c r="J15" s="21"/>
    </row>
    <row r="16" spans="2:10" ht="42.75" customHeight="1">
      <c r="B16" s="324" t="s">
        <v>210</v>
      </c>
      <c r="C16" s="324"/>
      <c r="D16" s="324"/>
      <c r="E16" s="324"/>
      <c r="F16" s="108"/>
      <c r="G16" s="108"/>
      <c r="H16" s="108"/>
      <c r="I16" s="108"/>
      <c r="J16" s="108"/>
    </row>
    <row r="17" ht="12.75">
      <c r="F17" s="30"/>
    </row>
  </sheetData>
  <sheetProtection/>
  <mergeCells count="11">
    <mergeCell ref="B16:E16"/>
    <mergeCell ref="E6:F6"/>
    <mergeCell ref="I6:J6"/>
    <mergeCell ref="G6:H6"/>
    <mergeCell ref="B1:D1"/>
    <mergeCell ref="B2:G2"/>
    <mergeCell ref="I5:J5"/>
    <mergeCell ref="A6:A7"/>
    <mergeCell ref="B6:B7"/>
    <mergeCell ref="C6:C7"/>
    <mergeCell ref="D6:D7"/>
  </mergeCells>
  <printOptions/>
  <pageMargins left="0.16" right="0.17" top="0.51" bottom="0.43" header="0.22" footer="0.16"/>
  <pageSetup horizontalDpi="600" verticalDpi="600" orientation="landscape" paperSize="9" scale="74" r:id="rId1"/>
  <headerFooter alignWithMargins="0">
    <oddFooter>&amp;L&amp;8&amp;Z&amp;F</oddFooter>
  </headerFooter>
</worksheet>
</file>

<file path=xl/worksheets/sheet27.xml><?xml version="1.0" encoding="utf-8"?>
<worksheet xmlns="http://schemas.openxmlformats.org/spreadsheetml/2006/main" xmlns:r="http://schemas.openxmlformats.org/officeDocument/2006/relationships">
  <sheetPr>
    <tabColor indexed="33"/>
  </sheetPr>
  <dimension ref="A2:H26"/>
  <sheetViews>
    <sheetView zoomScalePageLayoutView="0" workbookViewId="0" topLeftCell="A1">
      <pane xSplit="4" ySplit="6" topLeftCell="E16"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5.00390625" style="0" customWidth="1"/>
    <col min="2" max="2" width="70.7109375" style="0" customWidth="1"/>
    <col min="3" max="3" width="8.00390625" style="0" customWidth="1"/>
    <col min="4" max="4" width="6.421875" style="0" customWidth="1"/>
    <col min="5" max="5" width="9.28125" style="0" bestFit="1" customWidth="1"/>
    <col min="6" max="6" width="10.7109375" style="0" bestFit="1" customWidth="1"/>
  </cols>
  <sheetData>
    <row r="2" spans="2:3" ht="18">
      <c r="B2" s="337" t="s">
        <v>224</v>
      </c>
      <c r="C2" s="337"/>
    </row>
    <row r="3" spans="2:5" ht="33" customHeight="1">
      <c r="B3" s="327" t="s">
        <v>278</v>
      </c>
      <c r="C3" s="327"/>
      <c r="D3" s="327"/>
      <c r="E3" s="327"/>
    </row>
    <row r="4" spans="2:4" ht="15.75" customHeight="1">
      <c r="B4" s="64"/>
      <c r="C4" s="64"/>
      <c r="D4" s="64"/>
    </row>
    <row r="5" spans="2:6" ht="17.25" customHeight="1">
      <c r="B5" s="26"/>
      <c r="C5" s="26"/>
      <c r="D5" s="26"/>
      <c r="E5" s="376" t="s">
        <v>382</v>
      </c>
      <c r="F5" s="376"/>
    </row>
    <row r="6" spans="1:6" ht="27" customHeight="1">
      <c r="A6" s="10" t="s">
        <v>82</v>
      </c>
      <c r="B6" s="10" t="s">
        <v>1</v>
      </c>
      <c r="C6" s="10" t="s">
        <v>2</v>
      </c>
      <c r="D6" s="10" t="s">
        <v>76</v>
      </c>
      <c r="E6" s="10" t="s">
        <v>80</v>
      </c>
      <c r="F6" s="10" t="s">
        <v>84</v>
      </c>
    </row>
    <row r="7" spans="1:6" ht="19.5" customHeight="1">
      <c r="A7" s="47">
        <v>1</v>
      </c>
      <c r="B7" s="11" t="s">
        <v>8</v>
      </c>
      <c r="C7" s="9" t="s">
        <v>43</v>
      </c>
      <c r="D7" s="9">
        <v>1</v>
      </c>
      <c r="E7" s="18">
        <v>200.89412759400068</v>
      </c>
      <c r="F7" s="18">
        <v>200.89412759400068</v>
      </c>
    </row>
    <row r="8" spans="1:8" ht="19.5" customHeight="1">
      <c r="A8" s="47">
        <f>A7+1</f>
        <v>2</v>
      </c>
      <c r="B8" s="11" t="s">
        <v>9</v>
      </c>
      <c r="C8" s="9" t="s">
        <v>43</v>
      </c>
      <c r="D8" s="9">
        <v>4</v>
      </c>
      <c r="E8" s="18">
        <v>180.8047148346006</v>
      </c>
      <c r="F8" s="18">
        <v>723.2188593384024</v>
      </c>
      <c r="H8" s="30"/>
    </row>
    <row r="9" spans="1:6" ht="19.5" customHeight="1">
      <c r="A9" s="47">
        <f aca="true" t="shared" si="0" ref="A9:A16">A8+1</f>
        <v>3</v>
      </c>
      <c r="B9" s="11" t="s">
        <v>30</v>
      </c>
      <c r="C9" s="9" t="s">
        <v>28</v>
      </c>
      <c r="D9" s="9">
        <v>1</v>
      </c>
      <c r="E9" s="18">
        <v>200.89412759400068</v>
      </c>
      <c r="F9" s="18">
        <v>200.89412759400068</v>
      </c>
    </row>
    <row r="10" spans="1:6" ht="19.5" customHeight="1">
      <c r="A10" s="47">
        <f t="shared" si="0"/>
        <v>4</v>
      </c>
      <c r="B10" s="11" t="s">
        <v>31</v>
      </c>
      <c r="C10" s="9" t="s">
        <v>43</v>
      </c>
      <c r="D10" s="9">
        <v>1</v>
      </c>
      <c r="E10" s="18">
        <v>251.11765949250085</v>
      </c>
      <c r="F10" s="18">
        <v>251.11765949250085</v>
      </c>
    </row>
    <row r="11" spans="1:6" ht="19.5" customHeight="1">
      <c r="A11" s="47">
        <f t="shared" si="0"/>
        <v>5</v>
      </c>
      <c r="B11" s="11" t="s">
        <v>143</v>
      </c>
      <c r="C11" s="9" t="s">
        <v>43</v>
      </c>
      <c r="D11" s="9">
        <v>1</v>
      </c>
      <c r="E11" s="18">
        <v>301.341191391001</v>
      </c>
      <c r="F11" s="18">
        <v>301.341191391001</v>
      </c>
    </row>
    <row r="12" spans="1:6" ht="19.5" customHeight="1">
      <c r="A12" s="47">
        <f t="shared" si="0"/>
        <v>6</v>
      </c>
      <c r="B12" s="11" t="s">
        <v>269</v>
      </c>
      <c r="C12" s="9" t="s">
        <v>43</v>
      </c>
      <c r="D12" s="9">
        <v>1</v>
      </c>
      <c r="E12" s="18">
        <v>502.2353189850017</v>
      </c>
      <c r="F12" s="18">
        <v>502.2353189850017</v>
      </c>
    </row>
    <row r="13" spans="1:6" ht="19.5" customHeight="1">
      <c r="A13" s="47">
        <f t="shared" si="0"/>
        <v>7</v>
      </c>
      <c r="B13" s="11" t="s">
        <v>12</v>
      </c>
      <c r="C13" s="9" t="s">
        <v>29</v>
      </c>
      <c r="D13" s="9">
        <v>47</v>
      </c>
      <c r="E13" s="18">
        <v>16.071530207520055</v>
      </c>
      <c r="F13" s="18">
        <v>755.3619197534426</v>
      </c>
    </row>
    <row r="14" spans="1:6" ht="19.5" customHeight="1">
      <c r="A14" s="47">
        <f t="shared" si="0"/>
        <v>8</v>
      </c>
      <c r="B14" s="11" t="s">
        <v>27</v>
      </c>
      <c r="C14" s="9" t="s">
        <v>43</v>
      </c>
      <c r="D14" s="9">
        <v>4</v>
      </c>
      <c r="E14" s="18">
        <v>130.58118293610042</v>
      </c>
      <c r="F14" s="18">
        <v>522.3247317444017</v>
      </c>
    </row>
    <row r="15" spans="1:6" ht="19.5" customHeight="1">
      <c r="A15" s="47">
        <f t="shared" si="0"/>
        <v>9</v>
      </c>
      <c r="B15" s="11" t="s">
        <v>139</v>
      </c>
      <c r="C15" s="9" t="s">
        <v>28</v>
      </c>
      <c r="D15" s="9">
        <v>1</v>
      </c>
      <c r="E15" s="18">
        <v>100.44706379700034</v>
      </c>
      <c r="F15" s="18">
        <v>100.44706379700034</v>
      </c>
    </row>
    <row r="16" spans="1:6" ht="19.5" customHeight="1">
      <c r="A16" s="47">
        <f t="shared" si="0"/>
        <v>10</v>
      </c>
      <c r="B16" s="11" t="s">
        <v>41</v>
      </c>
      <c r="C16" s="9" t="s">
        <v>43</v>
      </c>
      <c r="D16" s="9">
        <v>1</v>
      </c>
      <c r="E16" s="18">
        <v>50.22353189850017</v>
      </c>
      <c r="F16" s="18">
        <v>50.22353189850017</v>
      </c>
    </row>
    <row r="17" spans="1:6" ht="19.5" customHeight="1">
      <c r="A17" s="47">
        <v>11</v>
      </c>
      <c r="B17" s="11" t="s">
        <v>111</v>
      </c>
      <c r="C17" s="9" t="s">
        <v>43</v>
      </c>
      <c r="D17" s="9">
        <v>1</v>
      </c>
      <c r="E17" s="18">
        <v>80.35765103760028</v>
      </c>
      <c r="F17" s="18">
        <v>80.35765103760028</v>
      </c>
    </row>
    <row r="18" spans="1:6" ht="19.5" customHeight="1">
      <c r="A18" s="47">
        <v>12</v>
      </c>
      <c r="B18" s="11" t="s">
        <v>270</v>
      </c>
      <c r="C18" s="9" t="s">
        <v>85</v>
      </c>
      <c r="D18" s="9">
        <v>1</v>
      </c>
      <c r="E18" s="18">
        <v>150.6705956955005</v>
      </c>
      <c r="F18" s="18">
        <v>150.6705956955005</v>
      </c>
    </row>
    <row r="19" spans="1:6" ht="19.5" customHeight="1">
      <c r="A19" s="47">
        <v>13</v>
      </c>
      <c r="B19" s="11" t="s">
        <v>45</v>
      </c>
      <c r="C19" s="9" t="s">
        <v>85</v>
      </c>
      <c r="D19" s="9">
        <v>1</v>
      </c>
      <c r="E19" s="18">
        <v>200.89412759400068</v>
      </c>
      <c r="F19" s="18">
        <v>200.89412759400068</v>
      </c>
    </row>
    <row r="20" spans="1:6" ht="19.5" customHeight="1">
      <c r="A20" s="47">
        <v>14</v>
      </c>
      <c r="B20" s="11" t="s">
        <v>46</v>
      </c>
      <c r="C20" s="9" t="s">
        <v>28</v>
      </c>
      <c r="D20" s="9">
        <v>1</v>
      </c>
      <c r="E20" s="18">
        <v>100.44706379700034</v>
      </c>
      <c r="F20" s="18">
        <v>100.44706379700034</v>
      </c>
    </row>
    <row r="21" spans="1:6" ht="26.25" customHeight="1">
      <c r="A21" s="47">
        <v>15</v>
      </c>
      <c r="B21" s="11" t="s">
        <v>57</v>
      </c>
      <c r="C21" s="9" t="s">
        <v>28</v>
      </c>
      <c r="D21" s="9">
        <v>1</v>
      </c>
      <c r="E21" s="18">
        <v>703.1294465790024</v>
      </c>
      <c r="F21" s="18">
        <v>703.1294465790024</v>
      </c>
    </row>
    <row r="22" spans="1:6" ht="19.5" customHeight="1">
      <c r="A22" s="47">
        <v>16</v>
      </c>
      <c r="B22" s="11" t="s">
        <v>147</v>
      </c>
      <c r="C22" s="9" t="s">
        <v>85</v>
      </c>
      <c r="D22" s="9">
        <v>1</v>
      </c>
      <c r="E22" s="18">
        <v>662.9506210602024</v>
      </c>
      <c r="F22" s="18">
        <v>662.9506210602024</v>
      </c>
    </row>
    <row r="23" spans="1:6" ht="19.5" customHeight="1">
      <c r="A23" s="2"/>
      <c r="B23" s="16" t="s">
        <v>98</v>
      </c>
      <c r="C23" s="4"/>
      <c r="D23" s="2"/>
      <c r="E23" s="4"/>
      <c r="F23" s="20">
        <f>SUM(F7:F22)</f>
        <v>5506.508037351558</v>
      </c>
    </row>
    <row r="24" spans="1:6" ht="12.75">
      <c r="A24" s="259"/>
      <c r="B24" s="259"/>
      <c r="C24" s="259"/>
      <c r="D24" s="259"/>
      <c r="E24" s="8"/>
      <c r="F24" s="8"/>
    </row>
    <row r="25" spans="1:4" ht="12.75">
      <c r="A25" s="259"/>
      <c r="B25" s="259"/>
      <c r="C25" s="259"/>
      <c r="D25" s="259"/>
    </row>
    <row r="26" spans="2:4" ht="41.25" customHeight="1">
      <c r="B26" s="324" t="s">
        <v>210</v>
      </c>
      <c r="C26" s="324"/>
      <c r="D26" s="324"/>
    </row>
  </sheetData>
  <sheetProtection/>
  <mergeCells count="4">
    <mergeCell ref="E5:F5"/>
    <mergeCell ref="B26:D26"/>
    <mergeCell ref="B2:C2"/>
    <mergeCell ref="B3:E3"/>
  </mergeCells>
  <printOptions/>
  <pageMargins left="1" right="0.17" top="0.38" bottom="0.36" header="0.22" footer="0.16"/>
  <pageSetup horizontalDpi="600" verticalDpi="600" orientation="landscape" paperSize="9" scale="98" r:id="rId1"/>
  <headerFooter alignWithMargins="0">
    <oddFooter>&amp;L&amp;8&amp;Z&amp;F</oddFooter>
  </headerFooter>
</worksheet>
</file>

<file path=xl/worksheets/sheet28.xml><?xml version="1.0" encoding="utf-8"?>
<worksheet xmlns="http://schemas.openxmlformats.org/spreadsheetml/2006/main" xmlns:r="http://schemas.openxmlformats.org/officeDocument/2006/relationships">
  <sheetPr>
    <tabColor indexed="33"/>
  </sheetPr>
  <dimension ref="A2:J31"/>
  <sheetViews>
    <sheetView zoomScaleSheetLayoutView="70" zoomScalePageLayoutView="0" workbookViewId="0" topLeftCell="A1">
      <pane xSplit="5" ySplit="8" topLeftCell="F18"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4.00390625" style="0" customWidth="1"/>
    <col min="2" max="2" width="46.140625" style="0" customWidth="1"/>
    <col min="3" max="3" width="6.57421875" style="0" customWidth="1"/>
    <col min="4" max="4" width="10.00390625" style="0" customWidth="1"/>
    <col min="10" max="10" width="10.57421875" style="0" bestFit="1" customWidth="1"/>
  </cols>
  <sheetData>
    <row r="2" spans="2:8" ht="18">
      <c r="B2" s="337" t="s">
        <v>225</v>
      </c>
      <c r="C2" s="337"/>
      <c r="D2" s="337"/>
      <c r="E2" s="337"/>
      <c r="F2" s="337"/>
      <c r="G2" s="8"/>
      <c r="H2" s="8"/>
    </row>
    <row r="3" spans="2:8" ht="24" customHeight="1">
      <c r="B3" s="327" t="s">
        <v>279</v>
      </c>
      <c r="C3" s="327"/>
      <c r="D3" s="327"/>
      <c r="E3" s="327"/>
      <c r="F3" s="327"/>
      <c r="G3" s="327"/>
      <c r="H3" s="327"/>
    </row>
    <row r="4" spans="2:3" ht="12.75" customHeight="1">
      <c r="B4" s="64"/>
      <c r="C4" s="64"/>
    </row>
    <row r="5" spans="2:10" ht="17.25" customHeight="1">
      <c r="B5" s="191"/>
      <c r="C5" s="191"/>
      <c r="I5" s="376" t="s">
        <v>382</v>
      </c>
      <c r="J5" s="376"/>
    </row>
    <row r="6" spans="1:10" ht="14.25" customHeight="1">
      <c r="A6" s="387" t="s">
        <v>82</v>
      </c>
      <c r="B6" s="387" t="s">
        <v>1</v>
      </c>
      <c r="C6" s="387" t="s">
        <v>2</v>
      </c>
      <c r="D6" s="326" t="s">
        <v>413</v>
      </c>
      <c r="E6" s="389" t="s">
        <v>280</v>
      </c>
      <c r="F6" s="389"/>
      <c r="G6" s="389" t="s">
        <v>281</v>
      </c>
      <c r="H6" s="389"/>
      <c r="I6" s="389" t="s">
        <v>282</v>
      </c>
      <c r="J6" s="389"/>
    </row>
    <row r="7" spans="1:10" ht="12.75" customHeight="1">
      <c r="A7" s="388"/>
      <c r="B7" s="388"/>
      <c r="C7" s="388"/>
      <c r="D7" s="326"/>
      <c r="E7" s="1" t="s">
        <v>76</v>
      </c>
      <c r="F7" s="1" t="s">
        <v>84</v>
      </c>
      <c r="G7" s="1" t="s">
        <v>76</v>
      </c>
      <c r="H7" s="1" t="s">
        <v>84</v>
      </c>
      <c r="I7" s="1" t="s">
        <v>76</v>
      </c>
      <c r="J7" s="1" t="s">
        <v>84</v>
      </c>
    </row>
    <row r="8" spans="1:3" ht="18.75" customHeight="1">
      <c r="A8" s="384">
        <v>1</v>
      </c>
      <c r="B8" s="11" t="s">
        <v>162</v>
      </c>
      <c r="C8" s="219"/>
    </row>
    <row r="9" spans="1:10" ht="15" customHeight="1">
      <c r="A9" s="385"/>
      <c r="B9" s="11" t="s">
        <v>163</v>
      </c>
      <c r="C9" s="9" t="s">
        <v>21</v>
      </c>
      <c r="D9" s="19">
        <v>254.9810081000778</v>
      </c>
      <c r="E9" s="15">
        <v>2</v>
      </c>
      <c r="F9" s="19">
        <v>509.9620162001556</v>
      </c>
      <c r="G9" s="15">
        <v>2</v>
      </c>
      <c r="H9" s="19">
        <v>509.9620162001556</v>
      </c>
      <c r="I9" s="15">
        <v>0</v>
      </c>
      <c r="J9" s="19">
        <v>0</v>
      </c>
    </row>
    <row r="10" spans="1:10" ht="17.25" customHeight="1">
      <c r="A10" s="386"/>
      <c r="B10" s="11" t="s">
        <v>164</v>
      </c>
      <c r="C10" s="9" t="s">
        <v>21</v>
      </c>
      <c r="D10" s="19">
        <v>290.67834923408867</v>
      </c>
      <c r="E10" s="15">
        <v>0</v>
      </c>
      <c r="F10" s="19">
        <v>0</v>
      </c>
      <c r="G10" s="15">
        <v>0</v>
      </c>
      <c r="H10" s="19">
        <v>0</v>
      </c>
      <c r="I10" s="15">
        <v>2</v>
      </c>
      <c r="J10" s="19">
        <v>581.3566984681773</v>
      </c>
    </row>
    <row r="11" spans="1:10" ht="17.25" customHeight="1">
      <c r="A11" s="47">
        <v>2</v>
      </c>
      <c r="B11" s="11" t="s">
        <v>47</v>
      </c>
      <c r="C11" s="9" t="s">
        <v>43</v>
      </c>
      <c r="D11" s="19">
        <v>195.48543954339297</v>
      </c>
      <c r="E11" s="15">
        <v>4</v>
      </c>
      <c r="F11" s="19">
        <v>781.9417581735719</v>
      </c>
      <c r="G11" s="15">
        <v>4</v>
      </c>
      <c r="H11" s="19">
        <v>781.9417581735719</v>
      </c>
      <c r="I11" s="217">
        <v>4</v>
      </c>
      <c r="J11" s="19">
        <v>781.9417581735719</v>
      </c>
    </row>
    <row r="12" spans="1:10" ht="19.5" customHeight="1">
      <c r="A12" s="47">
        <v>3</v>
      </c>
      <c r="B12" s="11" t="s">
        <v>165</v>
      </c>
      <c r="C12" s="9" t="s">
        <v>28</v>
      </c>
      <c r="D12" s="19">
        <v>195.48543954339297</v>
      </c>
      <c r="E12" s="15">
        <v>1</v>
      </c>
      <c r="F12" s="19">
        <v>195.48543954339297</v>
      </c>
      <c r="G12" s="15">
        <v>1</v>
      </c>
      <c r="H12" s="19">
        <v>195.48543954339297</v>
      </c>
      <c r="I12" s="15">
        <v>1</v>
      </c>
      <c r="J12" s="19">
        <v>195.48543954339297</v>
      </c>
    </row>
    <row r="13" spans="1:10" ht="19.5" customHeight="1">
      <c r="A13" s="47">
        <v>4</v>
      </c>
      <c r="B13" s="11" t="s">
        <v>166</v>
      </c>
      <c r="C13" s="9" t="s">
        <v>43</v>
      </c>
      <c r="D13" s="19">
        <v>195.48543954339297</v>
      </c>
      <c r="E13" s="15">
        <v>2</v>
      </c>
      <c r="F13" s="19">
        <v>390.97087908678594</v>
      </c>
      <c r="G13" s="15">
        <v>2</v>
      </c>
      <c r="H13" s="19">
        <v>390.97087908678594</v>
      </c>
      <c r="I13" s="15">
        <v>2</v>
      </c>
      <c r="J13" s="19">
        <v>390.97087908678594</v>
      </c>
    </row>
    <row r="14" spans="1:10" ht="19.5" customHeight="1">
      <c r="A14" s="47">
        <v>5</v>
      </c>
      <c r="B14" s="11" t="s">
        <v>167</v>
      </c>
      <c r="C14" s="9" t="s">
        <v>43</v>
      </c>
      <c r="D14" s="19">
        <v>790.4411251102412</v>
      </c>
      <c r="E14" s="15">
        <v>2</v>
      </c>
      <c r="F14" s="19">
        <v>1580.8822502204823</v>
      </c>
      <c r="G14" s="15">
        <v>2</v>
      </c>
      <c r="H14" s="19">
        <v>1580.8822502204823</v>
      </c>
      <c r="I14" s="217">
        <v>2</v>
      </c>
      <c r="J14" s="19">
        <v>1580.8822502204823</v>
      </c>
    </row>
    <row r="15" spans="1:10" ht="29.25" customHeight="1">
      <c r="A15" s="47" t="s">
        <v>168</v>
      </c>
      <c r="B15" s="11" t="s">
        <v>308</v>
      </c>
      <c r="C15" s="9" t="s">
        <v>43</v>
      </c>
      <c r="D15" s="19">
        <v>739.4449234902257</v>
      </c>
      <c r="E15" s="15">
        <v>2</v>
      </c>
      <c r="F15" s="19">
        <v>1478.8898469804515</v>
      </c>
      <c r="G15" s="15">
        <v>2</v>
      </c>
      <c r="H15" s="19">
        <v>1478.8898469804515</v>
      </c>
      <c r="I15" s="15">
        <v>0</v>
      </c>
      <c r="J15" s="19">
        <v>0</v>
      </c>
    </row>
    <row r="16" spans="1:10" ht="30.75" customHeight="1">
      <c r="A16" s="47" t="s">
        <v>169</v>
      </c>
      <c r="B16" s="11" t="s">
        <v>309</v>
      </c>
      <c r="C16" s="9" t="s">
        <v>43</v>
      </c>
      <c r="D16" s="19">
        <v>1019.9240324003111</v>
      </c>
      <c r="E16" s="15"/>
      <c r="F16" s="19">
        <v>0</v>
      </c>
      <c r="G16" s="15"/>
      <c r="H16" s="19">
        <v>0</v>
      </c>
      <c r="I16" s="15">
        <v>2</v>
      </c>
      <c r="J16" s="19">
        <v>2039.8480648006223</v>
      </c>
    </row>
    <row r="17" spans="1:10" ht="17.25" customHeight="1">
      <c r="A17" s="47">
        <v>7</v>
      </c>
      <c r="B17" s="11" t="s">
        <v>170</v>
      </c>
      <c r="C17" s="9" t="s">
        <v>29</v>
      </c>
      <c r="D17" s="19">
        <v>16.99873387333852</v>
      </c>
      <c r="E17" s="15">
        <v>405</v>
      </c>
      <c r="F17" s="19">
        <v>6884.4872187021</v>
      </c>
      <c r="G17" s="15">
        <v>405</v>
      </c>
      <c r="H17" s="19">
        <v>6884.4872187021</v>
      </c>
      <c r="I17" s="217">
        <v>420</v>
      </c>
      <c r="J17" s="19">
        <v>7139.468226802178</v>
      </c>
    </row>
    <row r="18" spans="1:10" ht="18" customHeight="1">
      <c r="A18" s="47">
        <v>8</v>
      </c>
      <c r="B18" s="11" t="s">
        <v>283</v>
      </c>
      <c r="C18" s="9" t="s">
        <v>43</v>
      </c>
      <c r="D18" s="19">
        <v>220.98354035340077</v>
      </c>
      <c r="E18" s="15">
        <v>4</v>
      </c>
      <c r="F18" s="19">
        <v>883.9341614136031</v>
      </c>
      <c r="G18" s="15">
        <v>4</v>
      </c>
      <c r="H18" s="19">
        <v>883.9341614136031</v>
      </c>
      <c r="I18" s="15">
        <v>4</v>
      </c>
      <c r="J18" s="19">
        <v>883.9341614136031</v>
      </c>
    </row>
    <row r="19" spans="1:10" ht="17.25" customHeight="1">
      <c r="A19" s="47">
        <v>9</v>
      </c>
      <c r="B19" s="11" t="s">
        <v>171</v>
      </c>
      <c r="C19" s="9" t="s">
        <v>28</v>
      </c>
      <c r="D19" s="19">
        <v>297.477842783424</v>
      </c>
      <c r="E19" s="15">
        <v>1</v>
      </c>
      <c r="F19" s="19">
        <v>297.477842783424</v>
      </c>
      <c r="G19" s="15">
        <v>1</v>
      </c>
      <c r="H19" s="19">
        <v>297.477842783424</v>
      </c>
      <c r="I19" s="217">
        <v>1</v>
      </c>
      <c r="J19" s="19">
        <v>297.477842783424</v>
      </c>
    </row>
    <row r="20" spans="1:10" ht="18.75" customHeight="1">
      <c r="A20" s="47">
        <v>10</v>
      </c>
      <c r="B20" s="11" t="s">
        <v>172</v>
      </c>
      <c r="C20" s="9" t="s">
        <v>43</v>
      </c>
      <c r="D20" s="19">
        <v>59.495568556684816</v>
      </c>
      <c r="E20" s="15">
        <v>2</v>
      </c>
      <c r="F20" s="19">
        <v>118.99113711336963</v>
      </c>
      <c r="G20" s="15">
        <v>2</v>
      </c>
      <c r="H20" s="19">
        <v>118.99113711336963</v>
      </c>
      <c r="I20" s="15">
        <v>2</v>
      </c>
      <c r="J20" s="19">
        <v>118.99113711336963</v>
      </c>
    </row>
    <row r="21" spans="1:10" ht="15.75" customHeight="1">
      <c r="A21" s="47">
        <v>11</v>
      </c>
      <c r="B21" s="11" t="s">
        <v>173</v>
      </c>
      <c r="C21" s="9" t="s">
        <v>43</v>
      </c>
      <c r="D21" s="19">
        <v>42.49683468334629</v>
      </c>
      <c r="E21" s="15">
        <v>2</v>
      </c>
      <c r="F21" s="19">
        <v>84.99366936669259</v>
      </c>
      <c r="G21" s="15">
        <v>2</v>
      </c>
      <c r="H21" s="19">
        <v>84.99366936669259</v>
      </c>
      <c r="I21" s="15">
        <v>2</v>
      </c>
      <c r="J21" s="19">
        <v>84.99366936669259</v>
      </c>
    </row>
    <row r="22" spans="1:10" ht="17.25" customHeight="1">
      <c r="A22" s="47">
        <v>12</v>
      </c>
      <c r="B22" s="11" t="s">
        <v>174</v>
      </c>
      <c r="C22" s="9"/>
      <c r="D22" s="19"/>
      <c r="E22" s="15"/>
      <c r="F22" s="19"/>
      <c r="G22" s="15"/>
      <c r="H22" s="19"/>
      <c r="I22" s="15"/>
      <c r="J22" s="19"/>
    </row>
    <row r="23" spans="1:10" ht="12.75">
      <c r="A23" s="47"/>
      <c r="B23" s="11" t="s">
        <v>284</v>
      </c>
      <c r="C23" s="9" t="s">
        <v>43</v>
      </c>
      <c r="D23" s="19">
        <v>1121.9164356403423</v>
      </c>
      <c r="E23" s="15">
        <v>1</v>
      </c>
      <c r="F23" s="19">
        <v>1121.9164356403423</v>
      </c>
      <c r="G23" s="15">
        <v>1</v>
      </c>
      <c r="H23" s="19">
        <v>1121.9164356403423</v>
      </c>
      <c r="I23" s="15">
        <v>0</v>
      </c>
      <c r="J23" s="19">
        <v>0</v>
      </c>
    </row>
    <row r="24" spans="1:10" ht="12.75">
      <c r="A24" s="47"/>
      <c r="B24" s="31" t="s">
        <v>285</v>
      </c>
      <c r="C24" s="9" t="s">
        <v>43</v>
      </c>
      <c r="D24" s="19">
        <v>2090.8442664206377</v>
      </c>
      <c r="E24" s="15"/>
      <c r="F24" s="19">
        <v>0</v>
      </c>
      <c r="G24" s="15"/>
      <c r="H24" s="19">
        <v>0</v>
      </c>
      <c r="I24" s="15">
        <v>1</v>
      </c>
      <c r="J24" s="19">
        <v>2090.8442664206377</v>
      </c>
    </row>
    <row r="25" spans="1:10" ht="16.5" customHeight="1">
      <c r="A25" s="47">
        <v>13</v>
      </c>
      <c r="B25" s="11" t="s">
        <v>175</v>
      </c>
      <c r="C25" s="9" t="s">
        <v>43</v>
      </c>
      <c r="D25" s="19" t="s">
        <v>78</v>
      </c>
      <c r="E25" s="15">
        <v>1</v>
      </c>
      <c r="F25" s="19">
        <v>1376.1247740189044</v>
      </c>
      <c r="G25" s="15">
        <v>1</v>
      </c>
      <c r="H25" s="19">
        <v>2511.1765949250084</v>
      </c>
      <c r="I25" s="15">
        <v>1</v>
      </c>
      <c r="J25" s="19">
        <v>2511.1765949250084</v>
      </c>
    </row>
    <row r="26" spans="1:10" ht="16.5" customHeight="1">
      <c r="A26" s="47">
        <v>14</v>
      </c>
      <c r="B26" s="11" t="s">
        <v>176</v>
      </c>
      <c r="C26" s="9" t="s">
        <v>78</v>
      </c>
      <c r="D26" s="19" t="s">
        <v>78</v>
      </c>
      <c r="E26" s="15">
        <v>1</v>
      </c>
      <c r="F26" s="19">
        <v>1205.364765564004</v>
      </c>
      <c r="G26" s="15">
        <v>1</v>
      </c>
      <c r="H26" s="19">
        <v>1205.364765564004</v>
      </c>
      <c r="I26" s="15">
        <v>1</v>
      </c>
      <c r="J26" s="19">
        <v>1205.364765564004</v>
      </c>
    </row>
    <row r="27" spans="1:10" ht="16.5" customHeight="1">
      <c r="A27" s="47">
        <v>15</v>
      </c>
      <c r="B27" s="11" t="s">
        <v>177</v>
      </c>
      <c r="C27" s="9" t="s">
        <v>28</v>
      </c>
      <c r="D27" s="19">
        <v>329.0063995072843</v>
      </c>
      <c r="E27" s="15">
        <v>1</v>
      </c>
      <c r="F27" s="19">
        <v>329.0063995072843</v>
      </c>
      <c r="G27" s="15">
        <v>1</v>
      </c>
      <c r="H27" s="19">
        <v>329.0063995072843</v>
      </c>
      <c r="I27" s="15">
        <v>1</v>
      </c>
      <c r="J27" s="19">
        <v>329.0063995072843</v>
      </c>
    </row>
    <row r="28" spans="1:10" ht="16.5" customHeight="1">
      <c r="A28" s="47">
        <v>16</v>
      </c>
      <c r="B28" s="11" t="s">
        <v>178</v>
      </c>
      <c r="C28" s="9" t="s">
        <v>28</v>
      </c>
      <c r="D28" s="19">
        <v>658.0127990145686</v>
      </c>
      <c r="E28" s="15">
        <v>0</v>
      </c>
      <c r="F28" s="19">
        <v>0</v>
      </c>
      <c r="G28" s="15">
        <v>1</v>
      </c>
      <c r="H28" s="19">
        <v>658.0127990145686</v>
      </c>
      <c r="I28" s="15">
        <v>1</v>
      </c>
      <c r="J28" s="19">
        <v>658.0127990145686</v>
      </c>
    </row>
    <row r="29" spans="1:10" ht="19.5" customHeight="1">
      <c r="A29" s="2"/>
      <c r="B29" s="16" t="s">
        <v>98</v>
      </c>
      <c r="C29" s="4"/>
      <c r="D29" s="3"/>
      <c r="E29" s="9"/>
      <c r="F29" s="20">
        <f>SUM(F9:F28)</f>
        <v>17240.428594314566</v>
      </c>
      <c r="G29" s="9"/>
      <c r="H29" s="20">
        <f>SUM(H9:H28)</f>
        <v>19033.49321423524</v>
      </c>
      <c r="I29" s="9"/>
      <c r="J29" s="20">
        <f>SUM(J9:J28)</f>
        <v>20889.754953203807</v>
      </c>
    </row>
    <row r="30" spans="1:10" ht="12.75">
      <c r="A30" s="259"/>
      <c r="B30" s="259"/>
      <c r="C30" s="259"/>
      <c r="D30" s="8"/>
      <c r="E30" s="21"/>
      <c r="F30" s="21"/>
      <c r="G30" s="21"/>
      <c r="H30" s="21"/>
      <c r="I30" s="21"/>
      <c r="J30" s="21"/>
    </row>
    <row r="31" spans="2:6" ht="45.75" customHeight="1">
      <c r="B31" s="324" t="s">
        <v>405</v>
      </c>
      <c r="C31" s="324"/>
      <c r="D31" s="324"/>
      <c r="E31" s="324"/>
      <c r="F31" s="324"/>
    </row>
  </sheetData>
  <sheetProtection/>
  <mergeCells count="12">
    <mergeCell ref="B3:H3"/>
    <mergeCell ref="B2:F2"/>
    <mergeCell ref="I5:J5"/>
    <mergeCell ref="E6:F6"/>
    <mergeCell ref="G6:H6"/>
    <mergeCell ref="I6:J6"/>
    <mergeCell ref="D6:D7"/>
    <mergeCell ref="A8:A10"/>
    <mergeCell ref="B31:F31"/>
    <mergeCell ref="C6:C7"/>
    <mergeCell ref="B6:B7"/>
    <mergeCell ref="A6:A7"/>
  </mergeCells>
  <printOptions/>
  <pageMargins left="0.57" right="0.17" top="0.51" bottom="0.43" header="0.22" footer="0.16"/>
  <pageSetup horizontalDpi="600" verticalDpi="600" orientation="landscape" paperSize="9" scale="75" r:id="rId1"/>
  <headerFooter alignWithMargins="0">
    <oddFooter>&amp;L&amp;8&amp;Z&amp;F</oddFooter>
  </headerFooter>
</worksheet>
</file>

<file path=xl/worksheets/sheet29.xml><?xml version="1.0" encoding="utf-8"?>
<worksheet xmlns="http://schemas.openxmlformats.org/spreadsheetml/2006/main" xmlns:r="http://schemas.openxmlformats.org/officeDocument/2006/relationships">
  <sheetPr>
    <tabColor indexed="33"/>
  </sheetPr>
  <dimension ref="A1:E18"/>
  <sheetViews>
    <sheetView zoomScalePageLayoutView="0" workbookViewId="0" topLeftCell="A1">
      <pane xSplit="3" ySplit="5" topLeftCell="D12"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7.00390625" style="0" customWidth="1"/>
    <col min="2" max="2" width="57.28125" style="0" customWidth="1"/>
    <col min="3" max="3" width="10.140625" style="0" customWidth="1"/>
    <col min="4" max="4" width="9.7109375" style="0" customWidth="1"/>
    <col min="5" max="5" width="13.00390625" style="0" bestFit="1" customWidth="1"/>
  </cols>
  <sheetData>
    <row r="1" spans="1:5" ht="18">
      <c r="A1" s="8"/>
      <c r="B1" s="337" t="s">
        <v>226</v>
      </c>
      <c r="C1" s="337"/>
      <c r="D1" s="8"/>
      <c r="E1" s="8"/>
    </row>
    <row r="2" spans="1:5" ht="45" customHeight="1">
      <c r="A2" s="8"/>
      <c r="B2" s="327" t="s">
        <v>286</v>
      </c>
      <c r="C2" s="327"/>
      <c r="D2" s="327"/>
      <c r="E2" s="8"/>
    </row>
    <row r="3" spans="1:5" ht="12.75">
      <c r="A3" s="8"/>
      <c r="B3" s="8"/>
      <c r="C3" s="8"/>
      <c r="D3" s="8"/>
      <c r="E3" s="8"/>
    </row>
    <row r="4" spans="1:5" ht="18.75" customHeight="1">
      <c r="A4" s="8"/>
      <c r="B4" s="208"/>
      <c r="C4" s="208"/>
      <c r="D4" s="329" t="s">
        <v>382</v>
      </c>
      <c r="E4" s="329"/>
    </row>
    <row r="5" spans="1:5" ht="29.25" customHeight="1">
      <c r="A5" s="10" t="s">
        <v>82</v>
      </c>
      <c r="B5" s="10" t="s">
        <v>1</v>
      </c>
      <c r="C5" s="10" t="s">
        <v>2</v>
      </c>
      <c r="D5" s="10" t="s">
        <v>76</v>
      </c>
      <c r="E5" s="10" t="s">
        <v>84</v>
      </c>
    </row>
    <row r="6" spans="1:5" ht="19.5" customHeight="1">
      <c r="A6" s="47">
        <v>1</v>
      </c>
      <c r="B6" s="11" t="s">
        <v>179</v>
      </c>
      <c r="C6" s="9" t="s">
        <v>189</v>
      </c>
      <c r="D6" s="9">
        <v>600</v>
      </c>
      <c r="E6" s="18">
        <v>106072.09936963236</v>
      </c>
    </row>
    <row r="7" spans="1:5" ht="19.5" customHeight="1">
      <c r="A7" s="47">
        <f>A6+1</f>
        <v>2</v>
      </c>
      <c r="B7" s="11" t="s">
        <v>180</v>
      </c>
      <c r="C7" s="9" t="s">
        <v>20</v>
      </c>
      <c r="D7" s="9">
        <v>1</v>
      </c>
      <c r="E7" s="18">
        <v>46014.79992540586</v>
      </c>
    </row>
    <row r="8" spans="1:5" ht="19.5" customHeight="1">
      <c r="A8" s="47">
        <f aca="true" t="shared" si="0" ref="A8:A15">A7+1</f>
        <v>3</v>
      </c>
      <c r="B8" s="11" t="s">
        <v>181</v>
      </c>
      <c r="C8" s="9" t="s">
        <v>21</v>
      </c>
      <c r="D8" s="9">
        <v>3</v>
      </c>
      <c r="E8" s="18">
        <v>9106.53080383605</v>
      </c>
    </row>
    <row r="9" spans="1:5" ht="19.5" customHeight="1">
      <c r="A9" s="47">
        <f t="shared" si="0"/>
        <v>4</v>
      </c>
      <c r="B9" s="11" t="s">
        <v>182</v>
      </c>
      <c r="C9" s="9" t="s">
        <v>21</v>
      </c>
      <c r="D9" s="9">
        <v>2</v>
      </c>
      <c r="E9" s="18">
        <v>5134.8539013026575</v>
      </c>
    </row>
    <row r="10" spans="1:5" ht="19.5" customHeight="1">
      <c r="A10" s="47">
        <f t="shared" si="0"/>
        <v>5</v>
      </c>
      <c r="B10" s="11" t="s">
        <v>183</v>
      </c>
      <c r="C10" s="9" t="s">
        <v>20</v>
      </c>
      <c r="D10" s="9">
        <v>1</v>
      </c>
      <c r="E10" s="18">
        <v>2567.4269506513288</v>
      </c>
    </row>
    <row r="11" spans="1:5" ht="19.5" customHeight="1">
      <c r="A11" s="47">
        <f t="shared" si="0"/>
        <v>6</v>
      </c>
      <c r="B11" s="11" t="s">
        <v>184</v>
      </c>
      <c r="C11" s="9" t="s">
        <v>20</v>
      </c>
      <c r="D11" s="9">
        <v>1</v>
      </c>
      <c r="E11" s="18">
        <v>9329.523285465391</v>
      </c>
    </row>
    <row r="12" spans="1:5" ht="19.5" customHeight="1">
      <c r="A12" s="47">
        <f t="shared" si="0"/>
        <v>7</v>
      </c>
      <c r="B12" s="11" t="s">
        <v>185</v>
      </c>
      <c r="C12" s="9" t="s">
        <v>190</v>
      </c>
      <c r="D12" s="9">
        <v>100</v>
      </c>
      <c r="E12" s="18">
        <v>3816.988424286013</v>
      </c>
    </row>
    <row r="13" spans="1:5" ht="19.5" customHeight="1">
      <c r="A13" s="47">
        <f t="shared" si="0"/>
        <v>8</v>
      </c>
      <c r="B13" s="11" t="s">
        <v>186</v>
      </c>
      <c r="C13" s="9" t="s">
        <v>190</v>
      </c>
      <c r="D13" s="9">
        <v>8</v>
      </c>
      <c r="E13" s="18">
        <v>369.64519477296125</v>
      </c>
    </row>
    <row r="14" spans="1:5" ht="19.5" customHeight="1">
      <c r="A14" s="47">
        <f t="shared" si="0"/>
        <v>9</v>
      </c>
      <c r="B14" s="13" t="s">
        <v>187</v>
      </c>
      <c r="C14" s="9" t="s">
        <v>21</v>
      </c>
      <c r="D14" s="9">
        <v>30</v>
      </c>
      <c r="E14" s="18">
        <v>2109.3883397370073</v>
      </c>
    </row>
    <row r="15" spans="1:5" ht="21.75" customHeight="1">
      <c r="A15" s="47">
        <f t="shared" si="0"/>
        <v>10</v>
      </c>
      <c r="B15" s="13" t="s">
        <v>188</v>
      </c>
      <c r="C15" s="9" t="s">
        <v>78</v>
      </c>
      <c r="D15" s="9"/>
      <c r="E15" s="9"/>
    </row>
    <row r="16" spans="1:5" ht="23.25" customHeight="1">
      <c r="A16" s="4"/>
      <c r="B16" s="16" t="s">
        <v>98</v>
      </c>
      <c r="C16" s="4"/>
      <c r="D16" s="4"/>
      <c r="E16" s="45">
        <f>SUM(E6:E15)</f>
        <v>184521.2561950896</v>
      </c>
    </row>
    <row r="17" spans="2:3" ht="12" customHeight="1">
      <c r="B17" s="7"/>
      <c r="C17" s="7"/>
    </row>
    <row r="18" spans="2:3" ht="42.75" customHeight="1">
      <c r="B18" s="324" t="s">
        <v>405</v>
      </c>
      <c r="C18" s="324"/>
    </row>
  </sheetData>
  <sheetProtection/>
  <mergeCells count="4">
    <mergeCell ref="B1:C1"/>
    <mergeCell ref="D4:E4"/>
    <mergeCell ref="B2:D2"/>
    <mergeCell ref="B18:C18"/>
  </mergeCells>
  <printOptions/>
  <pageMargins left="0.94" right="0.17" top="0.51" bottom="0.44" header="0.22" footer="0.16"/>
  <pageSetup horizontalDpi="600" verticalDpi="600" orientation="landscape" paperSize="9" scale="116" r:id="rId1"/>
  <headerFooter alignWithMargins="0">
    <oddFooter>&amp;L&amp;8&amp;Z&amp;F</oddFooter>
  </headerFooter>
</worksheet>
</file>

<file path=xl/worksheets/sheet3.xml><?xml version="1.0" encoding="utf-8"?>
<worksheet xmlns="http://schemas.openxmlformats.org/spreadsheetml/2006/main" xmlns:r="http://schemas.openxmlformats.org/officeDocument/2006/relationships">
  <sheetPr>
    <tabColor indexed="33"/>
  </sheetPr>
  <dimension ref="A1:I21"/>
  <sheetViews>
    <sheetView tabSelected="1"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4.28125" style="0" customWidth="1"/>
    <col min="2" max="2" width="31.421875" style="0" customWidth="1"/>
    <col min="3" max="3" width="6.8515625" style="0" customWidth="1"/>
    <col min="4" max="4" width="6.421875" style="0" customWidth="1"/>
    <col min="5" max="5" width="10.00390625" style="0" customWidth="1"/>
    <col min="6" max="6" width="11.421875" style="0" customWidth="1"/>
    <col min="7" max="7" width="8.8515625" style="0" customWidth="1"/>
    <col min="8" max="8" width="12.00390625" style="0" bestFit="1" customWidth="1"/>
  </cols>
  <sheetData>
    <row r="1" ht="12.75">
      <c r="H1" s="174"/>
    </row>
    <row r="2" spans="2:8" ht="15" customHeight="1">
      <c r="B2" s="26"/>
      <c r="C2" s="327" t="s">
        <v>387</v>
      </c>
      <c r="D2" s="327"/>
      <c r="E2" s="327"/>
      <c r="F2" s="327"/>
      <c r="G2" s="33"/>
      <c r="H2" s="33"/>
    </row>
    <row r="3" spans="1:8" ht="34.5" customHeight="1">
      <c r="A3" s="8"/>
      <c r="B3" s="328" t="s">
        <v>388</v>
      </c>
      <c r="C3" s="328"/>
      <c r="D3" s="328"/>
      <c r="E3" s="328"/>
      <c r="F3" s="328"/>
      <c r="G3" s="328"/>
      <c r="H3" s="173"/>
    </row>
    <row r="4" spans="1:8" ht="15">
      <c r="A4" s="8"/>
      <c r="B4" s="153"/>
      <c r="C4" s="153"/>
      <c r="D4" s="153"/>
      <c r="E4" s="153"/>
      <c r="F4" s="153"/>
      <c r="G4" s="153"/>
      <c r="H4" s="173"/>
    </row>
    <row r="5" spans="1:8" ht="19.5" customHeight="1">
      <c r="A5" s="8"/>
      <c r="B5" s="153"/>
      <c r="C5" s="153"/>
      <c r="D5" s="153"/>
      <c r="E5" s="153"/>
      <c r="F5" s="153"/>
      <c r="G5" s="329" t="s">
        <v>382</v>
      </c>
      <c r="H5" s="329"/>
    </row>
    <row r="6" spans="1:8" ht="28.5" customHeight="1">
      <c r="A6" s="330" t="s">
        <v>82</v>
      </c>
      <c r="B6" s="330" t="s">
        <v>1</v>
      </c>
      <c r="C6" s="330" t="s">
        <v>2</v>
      </c>
      <c r="D6" s="330" t="s">
        <v>76</v>
      </c>
      <c r="E6" s="326" t="s">
        <v>3</v>
      </c>
      <c r="F6" s="326"/>
      <c r="G6" s="326" t="s">
        <v>386</v>
      </c>
      <c r="H6" s="326"/>
    </row>
    <row r="7" spans="1:8" ht="18" customHeight="1">
      <c r="A7" s="330"/>
      <c r="B7" s="330"/>
      <c r="C7" s="330"/>
      <c r="D7" s="330"/>
      <c r="E7" s="10" t="s">
        <v>80</v>
      </c>
      <c r="F7" s="10" t="s">
        <v>84</v>
      </c>
      <c r="G7" s="10" t="s">
        <v>80</v>
      </c>
      <c r="H7" s="10" t="s">
        <v>84</v>
      </c>
    </row>
    <row r="8" spans="1:8" ht="22.5" customHeight="1">
      <c r="A8" s="47">
        <v>1</v>
      </c>
      <c r="B8" s="11" t="s">
        <v>8</v>
      </c>
      <c r="C8" s="9" t="s">
        <v>21</v>
      </c>
      <c r="D8" s="9">
        <v>4</v>
      </c>
      <c r="E8" s="18">
        <v>267.89906918928705</v>
      </c>
      <c r="F8" s="18">
        <v>1071.5962767571482</v>
      </c>
      <c r="G8" s="18">
        <v>241.0729531128008</v>
      </c>
      <c r="H8" s="18">
        <v>964.2918124512032</v>
      </c>
    </row>
    <row r="9" spans="1:9" ht="25.5" customHeight="1">
      <c r="A9" s="47">
        <f>A8+1</f>
        <v>2</v>
      </c>
      <c r="B9" s="11" t="s">
        <v>9</v>
      </c>
      <c r="C9" s="9" t="s">
        <v>21</v>
      </c>
      <c r="D9" s="9">
        <v>8</v>
      </c>
      <c r="E9" s="18">
        <v>223.24922432440587</v>
      </c>
      <c r="F9" s="18">
        <v>1785.993794595247</v>
      </c>
      <c r="G9" s="18">
        <v>200.89412759400068</v>
      </c>
      <c r="H9" s="18">
        <v>1607.1530207520054</v>
      </c>
      <c r="I9" s="30"/>
    </row>
    <row r="10" spans="1:9" ht="26.25" customHeight="1">
      <c r="A10" s="47">
        <f aca="true" t="shared" si="0" ref="A10:A17">A9+1</f>
        <v>3</v>
      </c>
      <c r="B10" s="11" t="s">
        <v>24</v>
      </c>
      <c r="C10" s="9" t="s">
        <v>28</v>
      </c>
      <c r="D10" s="9">
        <v>6</v>
      </c>
      <c r="E10" s="18">
        <v>194.22682516223313</v>
      </c>
      <c r="F10" s="18">
        <v>1165.3609509733988</v>
      </c>
      <c r="G10" s="18">
        <v>174.7778910067806</v>
      </c>
      <c r="H10" s="18">
        <v>1048.6673460406837</v>
      </c>
      <c r="I10" s="30"/>
    </row>
    <row r="11" spans="1:8" ht="30" customHeight="1">
      <c r="A11" s="47">
        <f t="shared" si="0"/>
        <v>4</v>
      </c>
      <c r="B11" s="11" t="s">
        <v>10</v>
      </c>
      <c r="C11" s="9" t="s">
        <v>21</v>
      </c>
      <c r="D11" s="9">
        <v>4</v>
      </c>
      <c r="E11" s="18">
        <v>334.87383648660887</v>
      </c>
      <c r="F11" s="18">
        <v>1339.4953459464355</v>
      </c>
      <c r="G11" s="18">
        <v>301.341191391001</v>
      </c>
      <c r="H11" s="18">
        <v>1205.364765564004</v>
      </c>
    </row>
    <row r="12" spans="1:8" ht="32.25" customHeight="1">
      <c r="A12" s="47">
        <f t="shared" si="0"/>
        <v>5</v>
      </c>
      <c r="B12" s="11" t="s">
        <v>25</v>
      </c>
      <c r="C12" s="9" t="s">
        <v>21</v>
      </c>
      <c r="D12" s="9">
        <v>6</v>
      </c>
      <c r="E12" s="18">
        <v>613.9353668921161</v>
      </c>
      <c r="F12" s="18">
        <v>3683.6122013526965</v>
      </c>
      <c r="G12" s="18">
        <v>552.4588508835019</v>
      </c>
      <c r="H12" s="18">
        <v>3314.7531053010116</v>
      </c>
    </row>
    <row r="13" spans="1:8" ht="26.25" customHeight="1">
      <c r="A13" s="47">
        <f t="shared" si="0"/>
        <v>6</v>
      </c>
      <c r="B13" s="11" t="s">
        <v>233</v>
      </c>
      <c r="C13" s="9" t="s">
        <v>21</v>
      </c>
      <c r="D13" s="9">
        <v>4</v>
      </c>
      <c r="E13" s="18">
        <v>892.9968972976235</v>
      </c>
      <c r="F13" s="18">
        <v>3571.987589190494</v>
      </c>
      <c r="G13" s="18">
        <v>803.5765103760027</v>
      </c>
      <c r="H13" s="18">
        <v>3214.306041504011</v>
      </c>
    </row>
    <row r="14" spans="1:8" ht="23.25" customHeight="1">
      <c r="A14" s="47">
        <f t="shared" si="0"/>
        <v>7</v>
      </c>
      <c r="B14" s="11" t="s">
        <v>26</v>
      </c>
      <c r="C14" s="9" t="s">
        <v>29</v>
      </c>
      <c r="D14" s="9">
        <v>134</v>
      </c>
      <c r="E14" s="18">
        <v>17.859937945952474</v>
      </c>
      <c r="F14" s="18">
        <v>2393.2316847576317</v>
      </c>
      <c r="G14" s="18">
        <v>16.071530207520055</v>
      </c>
      <c r="H14" s="18">
        <v>2153.5850478076873</v>
      </c>
    </row>
    <row r="15" spans="1:8" ht="27" customHeight="1">
      <c r="A15" s="47">
        <f t="shared" si="0"/>
        <v>8</v>
      </c>
      <c r="B15" s="11" t="s">
        <v>54</v>
      </c>
      <c r="C15" s="9" t="s">
        <v>21</v>
      </c>
      <c r="D15" s="9">
        <v>8</v>
      </c>
      <c r="E15" s="18">
        <v>156.2744570270841</v>
      </c>
      <c r="F15" s="18">
        <v>1250.195656216673</v>
      </c>
      <c r="G15" s="18">
        <v>140.6258893158005</v>
      </c>
      <c r="H15" s="18">
        <v>1125.007114526404</v>
      </c>
    </row>
    <row r="16" spans="1:8" ht="30.75" customHeight="1">
      <c r="A16" s="47">
        <f t="shared" si="0"/>
        <v>9</v>
      </c>
      <c r="B16" s="13" t="s">
        <v>42</v>
      </c>
      <c r="C16" s="9" t="s">
        <v>21</v>
      </c>
      <c r="D16" s="9">
        <v>4</v>
      </c>
      <c r="E16" s="18">
        <v>55.81230608110147</v>
      </c>
      <c r="F16" s="18">
        <v>223.24922432440587</v>
      </c>
      <c r="G16" s="18">
        <v>50.22353189850017</v>
      </c>
      <c r="H16" s="18">
        <v>200.89412759400068</v>
      </c>
    </row>
    <row r="17" spans="1:8" ht="32.25" customHeight="1">
      <c r="A17" s="47">
        <f t="shared" si="0"/>
        <v>10</v>
      </c>
      <c r="B17" s="13" t="s">
        <v>101</v>
      </c>
      <c r="C17" s="9" t="s">
        <v>21</v>
      </c>
      <c r="D17" s="9">
        <v>6</v>
      </c>
      <c r="E17" s="18">
        <v>66.97476729732176</v>
      </c>
      <c r="F17" s="18">
        <v>401.84860378393057</v>
      </c>
      <c r="G17" s="18">
        <v>241.06884826997066</v>
      </c>
      <c r="H17" s="18">
        <v>1446.413089619824</v>
      </c>
    </row>
    <row r="18" spans="1:8" ht="18.75" customHeight="1">
      <c r="A18" s="4"/>
      <c r="B18" s="23" t="s">
        <v>98</v>
      </c>
      <c r="C18" s="4"/>
      <c r="D18" s="4"/>
      <c r="E18" s="16"/>
      <c r="F18" s="23">
        <f>SUM(F8:F17)</f>
        <v>16886.571327898062</v>
      </c>
      <c r="G18" s="4"/>
      <c r="H18" s="23">
        <f>SUM(H8:H17)</f>
        <v>16280.435471160838</v>
      </c>
    </row>
    <row r="19" spans="1:8" ht="15.75" customHeight="1">
      <c r="A19" s="8"/>
      <c r="B19" s="90"/>
      <c r="C19" s="8"/>
      <c r="D19" s="8"/>
      <c r="E19" s="91"/>
      <c r="F19" s="92"/>
      <c r="G19" s="8"/>
      <c r="H19" s="92"/>
    </row>
    <row r="20" spans="1:8" ht="12.75">
      <c r="A20" s="324" t="s">
        <v>210</v>
      </c>
      <c r="B20" s="324"/>
      <c r="C20" s="324"/>
      <c r="D20" s="324"/>
      <c r="E20" s="324"/>
      <c r="F20" s="324"/>
      <c r="G20" s="325"/>
      <c r="H20" s="325"/>
    </row>
    <row r="21" spans="1:8" ht="22.5" customHeight="1">
      <c r="A21" s="324"/>
      <c r="B21" s="324"/>
      <c r="C21" s="324"/>
      <c r="D21" s="324"/>
      <c r="E21" s="324"/>
      <c r="F21" s="324"/>
      <c r="G21" s="325"/>
      <c r="H21" s="325"/>
    </row>
  </sheetData>
  <sheetProtection/>
  <mergeCells count="10">
    <mergeCell ref="A20:H21"/>
    <mergeCell ref="E6:F6"/>
    <mergeCell ref="G6:H6"/>
    <mergeCell ref="C2:F2"/>
    <mergeCell ref="B3:G3"/>
    <mergeCell ref="G5:H5"/>
    <mergeCell ref="A6:A7"/>
    <mergeCell ref="B6:B7"/>
    <mergeCell ref="C6:C7"/>
    <mergeCell ref="D6:D7"/>
  </mergeCells>
  <printOptions/>
  <pageMargins left="0.92" right="0.17" top="0.36" bottom="0.36" header="0.17" footer="0.17"/>
  <pageSetup horizontalDpi="600" verticalDpi="600" orientation="landscape" paperSize="9" r:id="rId1"/>
  <headerFooter alignWithMargins="0">
    <oddFooter>&amp;L&amp;6&amp;Z&amp;F</oddFooter>
  </headerFooter>
</worksheet>
</file>

<file path=xl/worksheets/sheet30.xml><?xml version="1.0" encoding="utf-8"?>
<worksheet xmlns="http://schemas.openxmlformats.org/spreadsheetml/2006/main" xmlns:r="http://schemas.openxmlformats.org/officeDocument/2006/relationships">
  <sheetPr>
    <tabColor indexed="33"/>
  </sheetPr>
  <dimension ref="A2:J31"/>
  <sheetViews>
    <sheetView zoomScaleSheetLayoutView="70" zoomScalePageLayoutView="0" workbookViewId="0" topLeftCell="A1">
      <pane xSplit="3" ySplit="8" topLeftCell="D21" activePane="bottomRight" state="frozen"/>
      <selection pane="topLeft" activeCell="A1" sqref="A1"/>
      <selection pane="topRight" activeCell="D1" sqref="D1"/>
      <selection pane="bottomLeft" activeCell="A9" sqref="A9"/>
      <selection pane="bottomRight" activeCell="D9" sqref="D9"/>
    </sheetView>
  </sheetViews>
  <sheetFormatPr defaultColWidth="9.140625" defaultRowHeight="12.75"/>
  <cols>
    <col min="1" max="1" width="4.00390625" style="0" customWidth="1"/>
    <col min="2" max="2" width="46.140625" style="0" customWidth="1"/>
    <col min="3" max="3" width="6.57421875" style="0" customWidth="1"/>
    <col min="4" max="4" width="10.00390625" style="0" customWidth="1"/>
    <col min="5" max="5" width="6.140625" style="0" customWidth="1"/>
    <col min="7" max="7" width="5.7109375" style="0" customWidth="1"/>
    <col min="9" max="9" width="5.28125" style="0" customWidth="1"/>
    <col min="10" max="10" width="10.57421875" style="0" bestFit="1" customWidth="1"/>
  </cols>
  <sheetData>
    <row r="2" spans="2:4" ht="18">
      <c r="B2" s="380" t="s">
        <v>451</v>
      </c>
      <c r="C2" s="337"/>
      <c r="D2" s="337"/>
    </row>
    <row r="3" spans="2:8" ht="36" customHeight="1">
      <c r="B3" s="379" t="s">
        <v>416</v>
      </c>
      <c r="C3" s="327"/>
      <c r="D3" s="327"/>
      <c r="E3" s="327"/>
      <c r="F3" s="327"/>
      <c r="G3" s="327"/>
      <c r="H3" s="327"/>
    </row>
    <row r="4" spans="2:3" ht="16.5" customHeight="1">
      <c r="B4" s="64"/>
      <c r="C4" s="64"/>
    </row>
    <row r="5" spans="2:10" ht="17.25" customHeight="1">
      <c r="B5" s="191"/>
      <c r="C5" s="191"/>
      <c r="I5" s="329" t="s">
        <v>382</v>
      </c>
      <c r="J5" s="329"/>
    </row>
    <row r="6" spans="1:10" ht="18" customHeight="1">
      <c r="A6" s="387" t="s">
        <v>82</v>
      </c>
      <c r="B6" s="387" t="s">
        <v>1</v>
      </c>
      <c r="C6" s="387" t="s">
        <v>2</v>
      </c>
      <c r="D6" s="326" t="s">
        <v>413</v>
      </c>
      <c r="E6" s="330" t="s">
        <v>280</v>
      </c>
      <c r="F6" s="330"/>
      <c r="G6" s="330" t="s">
        <v>281</v>
      </c>
      <c r="H6" s="330"/>
      <c r="I6" s="330" t="s">
        <v>282</v>
      </c>
      <c r="J6" s="330"/>
    </row>
    <row r="7" spans="1:10" ht="14.25" customHeight="1">
      <c r="A7" s="388"/>
      <c r="B7" s="388"/>
      <c r="C7" s="388"/>
      <c r="D7" s="326"/>
      <c r="E7" s="1" t="s">
        <v>76</v>
      </c>
      <c r="F7" s="1" t="s">
        <v>84</v>
      </c>
      <c r="G7" s="1" t="s">
        <v>76</v>
      </c>
      <c r="H7" s="1" t="s">
        <v>84</v>
      </c>
      <c r="I7" s="1" t="s">
        <v>76</v>
      </c>
      <c r="J7" s="1" t="s">
        <v>84</v>
      </c>
    </row>
    <row r="8" spans="1:3" ht="18.75" customHeight="1">
      <c r="A8" s="384">
        <v>1</v>
      </c>
      <c r="B8" s="11" t="s">
        <v>162</v>
      </c>
      <c r="C8" s="219"/>
    </row>
    <row r="9" spans="1:10" ht="15" customHeight="1">
      <c r="A9" s="385"/>
      <c r="B9" s="11" t="s">
        <v>163</v>
      </c>
      <c r="C9" s="9" t="s">
        <v>21</v>
      </c>
      <c r="D9" s="19">
        <v>254.9810081000778</v>
      </c>
      <c r="E9" s="15">
        <v>4</v>
      </c>
      <c r="F9" s="19">
        <v>1019.9240324003111</v>
      </c>
      <c r="G9" s="15">
        <v>4</v>
      </c>
      <c r="H9" s="19">
        <v>1019.9240324003111</v>
      </c>
      <c r="I9" s="15">
        <v>0</v>
      </c>
      <c r="J9" s="19">
        <v>0</v>
      </c>
    </row>
    <row r="10" spans="1:10" ht="17.25" customHeight="1">
      <c r="A10" s="386"/>
      <c r="B10" s="11" t="s">
        <v>164</v>
      </c>
      <c r="C10" s="9" t="s">
        <v>21</v>
      </c>
      <c r="D10" s="19">
        <v>290.67834923408867</v>
      </c>
      <c r="E10" s="15">
        <v>0</v>
      </c>
      <c r="F10" s="19">
        <v>0</v>
      </c>
      <c r="G10" s="15">
        <v>0</v>
      </c>
      <c r="H10" s="19">
        <v>0</v>
      </c>
      <c r="I10" s="15">
        <v>4</v>
      </c>
      <c r="J10" s="19">
        <v>1162.7133969363547</v>
      </c>
    </row>
    <row r="11" spans="1:10" ht="17.25" customHeight="1">
      <c r="A11" s="47">
        <v>2</v>
      </c>
      <c r="B11" s="11" t="s">
        <v>47</v>
      </c>
      <c r="C11" s="9" t="s">
        <v>43</v>
      </c>
      <c r="D11" s="19">
        <v>195.48543954339297</v>
      </c>
      <c r="E11" s="15">
        <v>4</v>
      </c>
      <c r="F11" s="19">
        <v>781.9417581735719</v>
      </c>
      <c r="G11" s="15">
        <v>4</v>
      </c>
      <c r="H11" s="19">
        <v>781.9417581735719</v>
      </c>
      <c r="I11" s="217">
        <v>4</v>
      </c>
      <c r="J11" s="19">
        <v>781.9417581735719</v>
      </c>
    </row>
    <row r="12" spans="1:10" ht="19.5" customHeight="1">
      <c r="A12" s="47">
        <v>3</v>
      </c>
      <c r="B12" s="11" t="s">
        <v>165</v>
      </c>
      <c r="C12" s="9" t="s">
        <v>28</v>
      </c>
      <c r="D12" s="19">
        <v>195.48543954339297</v>
      </c>
      <c r="E12" s="15">
        <v>1</v>
      </c>
      <c r="F12" s="19">
        <v>195.48543954339297</v>
      </c>
      <c r="G12" s="15">
        <v>1</v>
      </c>
      <c r="H12" s="19">
        <v>195.48543954339297</v>
      </c>
      <c r="I12" s="15">
        <v>1</v>
      </c>
      <c r="J12" s="19">
        <v>195.48543954339297</v>
      </c>
    </row>
    <row r="13" spans="1:10" ht="18.75" customHeight="1">
      <c r="A13" s="47">
        <v>4</v>
      </c>
      <c r="B13" s="11" t="s">
        <v>166</v>
      </c>
      <c r="C13" s="9" t="s">
        <v>43</v>
      </c>
      <c r="D13" s="19">
        <v>195.48543954339297</v>
      </c>
      <c r="E13" s="15">
        <v>4</v>
      </c>
      <c r="F13" s="19">
        <v>781.9417581735719</v>
      </c>
      <c r="G13" s="15">
        <v>4</v>
      </c>
      <c r="H13" s="19">
        <v>781.9417581735719</v>
      </c>
      <c r="I13" s="15">
        <v>4</v>
      </c>
      <c r="J13" s="19">
        <v>781.9417581735719</v>
      </c>
    </row>
    <row r="14" spans="1:10" ht="19.5" customHeight="1">
      <c r="A14" s="47">
        <v>5</v>
      </c>
      <c r="B14" s="11" t="s">
        <v>167</v>
      </c>
      <c r="C14" s="9" t="s">
        <v>43</v>
      </c>
      <c r="D14" s="19">
        <v>790.4411251102412</v>
      </c>
      <c r="E14" s="15">
        <v>2</v>
      </c>
      <c r="F14" s="19">
        <v>1580.8822502204823</v>
      </c>
      <c r="G14" s="15">
        <v>2</v>
      </c>
      <c r="H14" s="19">
        <v>1580.8822502204823</v>
      </c>
      <c r="I14" s="217">
        <v>2</v>
      </c>
      <c r="J14" s="19">
        <v>1580.8822502204823</v>
      </c>
    </row>
    <row r="15" spans="1:10" ht="29.25" customHeight="1">
      <c r="A15" s="47" t="s">
        <v>168</v>
      </c>
      <c r="B15" s="11" t="s">
        <v>308</v>
      </c>
      <c r="C15" s="9" t="s">
        <v>43</v>
      </c>
      <c r="D15" s="19">
        <v>739.4449234902257</v>
      </c>
      <c r="E15" s="15">
        <v>2</v>
      </c>
      <c r="F15" s="19">
        <v>1478.8898469804515</v>
      </c>
      <c r="G15" s="15">
        <v>2</v>
      </c>
      <c r="H15" s="19">
        <v>1478.8898469804515</v>
      </c>
      <c r="I15" s="15">
        <v>0</v>
      </c>
      <c r="J15" s="19">
        <v>0</v>
      </c>
    </row>
    <row r="16" spans="1:10" ht="19.5" customHeight="1">
      <c r="A16" s="47" t="s">
        <v>169</v>
      </c>
      <c r="B16" s="11" t="s">
        <v>309</v>
      </c>
      <c r="C16" s="9" t="s">
        <v>43</v>
      </c>
      <c r="D16" s="19">
        <v>1019.9240324003111</v>
      </c>
      <c r="E16" s="15"/>
      <c r="F16" s="19">
        <v>0</v>
      </c>
      <c r="G16" s="15"/>
      <c r="H16" s="19">
        <v>0</v>
      </c>
      <c r="I16" s="15">
        <v>2</v>
      </c>
      <c r="J16" s="19">
        <v>2039.8480648006223</v>
      </c>
    </row>
    <row r="17" spans="1:10" ht="17.25" customHeight="1">
      <c r="A17" s="47">
        <v>7</v>
      </c>
      <c r="B17" s="11" t="s">
        <v>170</v>
      </c>
      <c r="C17" s="9" t="s">
        <v>29</v>
      </c>
      <c r="D17" s="19">
        <v>16.99873387333852</v>
      </c>
      <c r="E17" s="15">
        <v>104</v>
      </c>
      <c r="F17" s="19">
        <v>1767.868322827206</v>
      </c>
      <c r="G17" s="15">
        <v>104</v>
      </c>
      <c r="H17" s="19">
        <v>1767.868322827206</v>
      </c>
      <c r="I17" s="217">
        <v>104</v>
      </c>
      <c r="J17" s="19">
        <v>1767.868322827206</v>
      </c>
    </row>
    <row r="18" spans="1:10" ht="18" customHeight="1">
      <c r="A18" s="47">
        <v>8</v>
      </c>
      <c r="B18" s="11" t="s">
        <v>283</v>
      </c>
      <c r="C18" s="9" t="s">
        <v>43</v>
      </c>
      <c r="D18" s="19">
        <v>220.98354035340077</v>
      </c>
      <c r="E18" s="15">
        <v>4</v>
      </c>
      <c r="F18" s="19">
        <v>883.9341614136031</v>
      </c>
      <c r="G18" s="15">
        <v>4</v>
      </c>
      <c r="H18" s="19">
        <v>883.9341614136031</v>
      </c>
      <c r="I18" s="15">
        <v>4</v>
      </c>
      <c r="J18" s="19">
        <v>883.9341614136031</v>
      </c>
    </row>
    <row r="19" spans="1:10" ht="17.25" customHeight="1">
      <c r="A19" s="47">
        <v>9</v>
      </c>
      <c r="B19" s="11" t="s">
        <v>171</v>
      </c>
      <c r="C19" s="9" t="s">
        <v>28</v>
      </c>
      <c r="D19" s="19">
        <v>297.477842783424</v>
      </c>
      <c r="E19" s="15">
        <v>1</v>
      </c>
      <c r="F19" s="19">
        <v>297.477842783424</v>
      </c>
      <c r="G19" s="15">
        <v>1</v>
      </c>
      <c r="H19" s="19">
        <v>297.477842783424</v>
      </c>
      <c r="I19" s="217">
        <v>1</v>
      </c>
      <c r="J19" s="19">
        <v>297.477842783424</v>
      </c>
    </row>
    <row r="20" spans="1:10" ht="18.75" customHeight="1">
      <c r="A20" s="47">
        <v>10</v>
      </c>
      <c r="B20" s="11" t="s">
        <v>172</v>
      </c>
      <c r="C20" s="9" t="s">
        <v>43</v>
      </c>
      <c r="D20" s="19">
        <v>59.495568556684816</v>
      </c>
      <c r="E20" s="15">
        <v>2</v>
      </c>
      <c r="F20" s="19">
        <v>118.99113711336963</v>
      </c>
      <c r="G20" s="15">
        <v>2</v>
      </c>
      <c r="H20" s="19">
        <v>118.99113711336963</v>
      </c>
      <c r="I20" s="15">
        <v>2</v>
      </c>
      <c r="J20" s="19">
        <v>118.99113711336963</v>
      </c>
    </row>
    <row r="21" spans="1:10" ht="15.75" customHeight="1">
      <c r="A21" s="47">
        <v>11</v>
      </c>
      <c r="B21" s="11" t="s">
        <v>173</v>
      </c>
      <c r="C21" s="9" t="s">
        <v>43</v>
      </c>
      <c r="D21" s="19">
        <v>42.49683468334629</v>
      </c>
      <c r="E21" s="15">
        <v>2</v>
      </c>
      <c r="F21" s="19">
        <v>84.99366936669259</v>
      </c>
      <c r="G21" s="15">
        <v>2</v>
      </c>
      <c r="H21" s="19">
        <v>84.99366936669259</v>
      </c>
      <c r="I21" s="15">
        <v>2</v>
      </c>
      <c r="J21" s="19">
        <v>84.99366936669259</v>
      </c>
    </row>
    <row r="22" spans="1:10" ht="19.5" customHeight="1">
      <c r="A22" s="384">
        <v>12</v>
      </c>
      <c r="B22" s="11" t="s">
        <v>174</v>
      </c>
      <c r="C22" s="9"/>
      <c r="D22" s="19"/>
      <c r="E22" s="15"/>
      <c r="F22" s="19"/>
      <c r="G22" s="15"/>
      <c r="H22" s="19"/>
      <c r="I22" s="15"/>
      <c r="J22" s="19"/>
    </row>
    <row r="23" spans="1:10" ht="19.5" customHeight="1">
      <c r="A23" s="385"/>
      <c r="B23" s="11" t="s">
        <v>284</v>
      </c>
      <c r="C23" s="9" t="s">
        <v>43</v>
      </c>
      <c r="D23" s="19">
        <v>1121.9164356403423</v>
      </c>
      <c r="E23" s="15">
        <v>1</v>
      </c>
      <c r="F23" s="19">
        <v>1121.9164356403423</v>
      </c>
      <c r="G23" s="15">
        <v>1</v>
      </c>
      <c r="H23" s="19">
        <v>1121.9164356403423</v>
      </c>
      <c r="I23" s="15">
        <v>0</v>
      </c>
      <c r="J23" s="19">
        <v>0</v>
      </c>
    </row>
    <row r="24" spans="1:10" ht="19.5" customHeight="1">
      <c r="A24" s="386"/>
      <c r="B24" s="11" t="s">
        <v>285</v>
      </c>
      <c r="C24" s="9" t="s">
        <v>43</v>
      </c>
      <c r="D24" s="19">
        <v>2090.8442664206377</v>
      </c>
      <c r="E24" s="15"/>
      <c r="F24" s="19">
        <v>0</v>
      </c>
      <c r="G24" s="15"/>
      <c r="H24" s="19">
        <v>0</v>
      </c>
      <c r="I24" s="15">
        <v>1</v>
      </c>
      <c r="J24" s="19">
        <v>2090.8442664206377</v>
      </c>
    </row>
    <row r="25" spans="1:10" ht="16.5" customHeight="1">
      <c r="A25" s="47">
        <v>13</v>
      </c>
      <c r="B25" s="11" t="s">
        <v>175</v>
      </c>
      <c r="C25" s="9" t="s">
        <v>43</v>
      </c>
      <c r="D25" s="19" t="s">
        <v>78</v>
      </c>
      <c r="E25" s="15">
        <v>1</v>
      </c>
      <c r="F25" s="19">
        <v>1376.1265760042406</v>
      </c>
      <c r="G25" s="15">
        <v>1</v>
      </c>
      <c r="H25" s="19">
        <v>2511.17242901075</v>
      </c>
      <c r="I25" s="15">
        <v>1</v>
      </c>
      <c r="J25" s="19">
        <v>2511.1765949250084</v>
      </c>
    </row>
    <row r="26" spans="1:10" ht="16.5" customHeight="1">
      <c r="A26" s="47">
        <v>14</v>
      </c>
      <c r="B26" s="11" t="s">
        <v>176</v>
      </c>
      <c r="C26" s="9" t="s">
        <v>78</v>
      </c>
      <c r="D26" s="19" t="s">
        <v>78</v>
      </c>
      <c r="E26" s="15">
        <v>1</v>
      </c>
      <c r="F26" s="19">
        <v>1205.3679908053748</v>
      </c>
      <c r="G26" s="15">
        <v>1</v>
      </c>
      <c r="H26" s="19">
        <v>1205.3679908053748</v>
      </c>
      <c r="I26" s="15">
        <v>1</v>
      </c>
      <c r="J26" s="19">
        <v>1205.364765564004</v>
      </c>
    </row>
    <row r="27" spans="1:10" ht="16.5" customHeight="1">
      <c r="A27" s="47">
        <v>15</v>
      </c>
      <c r="B27" s="11" t="s">
        <v>177</v>
      </c>
      <c r="C27" s="9" t="s">
        <v>28</v>
      </c>
      <c r="D27" s="19">
        <v>351.5647232895012</v>
      </c>
      <c r="E27" s="15">
        <v>1</v>
      </c>
      <c r="F27" s="19">
        <v>351.5647232895012</v>
      </c>
      <c r="G27" s="15">
        <v>1</v>
      </c>
      <c r="H27" s="19">
        <v>351.5647232895012</v>
      </c>
      <c r="I27" s="15">
        <v>1</v>
      </c>
      <c r="J27" s="19">
        <v>351.5647232895012</v>
      </c>
    </row>
    <row r="28" spans="1:10" ht="16.5" customHeight="1">
      <c r="A28" s="47">
        <v>16</v>
      </c>
      <c r="B28" s="11" t="s">
        <v>178</v>
      </c>
      <c r="C28" s="9" t="s">
        <v>28</v>
      </c>
      <c r="D28" s="19">
        <v>703.1294465790024</v>
      </c>
      <c r="E28" s="15">
        <v>0</v>
      </c>
      <c r="F28" s="19">
        <v>0</v>
      </c>
      <c r="G28" s="15">
        <v>1</v>
      </c>
      <c r="H28" s="19">
        <v>703.1294465790024</v>
      </c>
      <c r="I28" s="15">
        <v>1</v>
      </c>
      <c r="J28" s="19">
        <v>703.1294465790024</v>
      </c>
    </row>
    <row r="29" spans="1:10" ht="17.25" customHeight="1">
      <c r="A29" s="2"/>
      <c r="B29" s="16" t="s">
        <v>98</v>
      </c>
      <c r="C29" s="4"/>
      <c r="D29" s="3"/>
      <c r="E29" s="9"/>
      <c r="F29" s="20">
        <f>SUM(F9:F28)</f>
        <v>13047.305944735535</v>
      </c>
      <c r="G29" s="9"/>
      <c r="H29" s="20">
        <f>SUM(H9:H28)</f>
        <v>14885.481244321047</v>
      </c>
      <c r="I29" s="9"/>
      <c r="J29" s="20">
        <f>SUM(J9:J28)</f>
        <v>16558.157598130445</v>
      </c>
    </row>
    <row r="30" spans="1:10" ht="12.75">
      <c r="A30" s="259"/>
      <c r="B30" s="259"/>
      <c r="C30" s="259"/>
      <c r="D30" s="8"/>
      <c r="E30" s="21"/>
      <c r="F30" s="21"/>
      <c r="G30" s="21"/>
      <c r="H30" s="21"/>
      <c r="I30" s="21"/>
      <c r="J30" s="21"/>
    </row>
    <row r="31" spans="2:6" ht="40.5" customHeight="1">
      <c r="B31" s="324" t="s">
        <v>405</v>
      </c>
      <c r="C31" s="324"/>
      <c r="D31" s="324"/>
      <c r="E31" s="324"/>
      <c r="F31" s="324"/>
    </row>
  </sheetData>
  <sheetProtection/>
  <mergeCells count="13">
    <mergeCell ref="A6:A7"/>
    <mergeCell ref="B31:F31"/>
    <mergeCell ref="A22:A24"/>
    <mergeCell ref="B2:D2"/>
    <mergeCell ref="B3:H3"/>
    <mergeCell ref="A8:A10"/>
    <mergeCell ref="I5:J5"/>
    <mergeCell ref="D6:D7"/>
    <mergeCell ref="C6:C7"/>
    <mergeCell ref="B6:B7"/>
    <mergeCell ref="E6:F6"/>
    <mergeCell ref="G6:H6"/>
    <mergeCell ref="I6:J6"/>
  </mergeCells>
  <printOptions/>
  <pageMargins left="0.38" right="0.17" top="0.51" bottom="0.43" header="0.22" footer="0.16"/>
  <pageSetup horizontalDpi="600" verticalDpi="600" orientation="landscape" paperSize="9" scale="80" r:id="rId1"/>
  <headerFooter alignWithMargins="0">
    <oddFooter>&amp;L&amp;8&amp;Z&amp;F</oddFooter>
  </headerFooter>
</worksheet>
</file>

<file path=xl/worksheets/sheet31.xml><?xml version="1.0" encoding="utf-8"?>
<worksheet xmlns="http://schemas.openxmlformats.org/spreadsheetml/2006/main" xmlns:r="http://schemas.openxmlformats.org/officeDocument/2006/relationships">
  <sheetPr>
    <tabColor indexed="33"/>
  </sheetPr>
  <dimension ref="A1:H31"/>
  <sheetViews>
    <sheetView zoomScalePageLayoutView="0" workbookViewId="0" topLeftCell="A1">
      <pane xSplit="4" ySplit="8" topLeftCell="E15"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5.7109375" style="0" customWidth="1"/>
    <col min="2" max="2" width="55.7109375" style="0" customWidth="1"/>
    <col min="3" max="4" width="6.421875" style="0" customWidth="1"/>
    <col min="5" max="5" width="9.28125" style="0" bestFit="1" customWidth="1"/>
    <col min="6" max="7" width="12.7109375" style="0" bestFit="1" customWidth="1"/>
    <col min="8" max="8" width="12.7109375" style="0" customWidth="1"/>
  </cols>
  <sheetData>
    <row r="1" spans="1:5" ht="21" customHeight="1">
      <c r="A1" s="8"/>
      <c r="B1" s="337" t="s">
        <v>227</v>
      </c>
      <c r="C1" s="337"/>
      <c r="D1" s="337"/>
      <c r="E1" s="337"/>
    </row>
    <row r="2" spans="1:6" ht="20.25" customHeight="1">
      <c r="A2" s="8"/>
      <c r="B2" s="327" t="s">
        <v>287</v>
      </c>
      <c r="C2" s="327"/>
      <c r="D2" s="327"/>
      <c r="E2" s="327"/>
      <c r="F2" s="327"/>
    </row>
    <row r="3" spans="2:4" ht="15" customHeight="1">
      <c r="B3" s="64"/>
      <c r="C3" s="64"/>
      <c r="D3" s="64"/>
    </row>
    <row r="4" spans="2:7" ht="17.25" customHeight="1">
      <c r="B4" s="26"/>
      <c r="C4" s="26"/>
      <c r="D4" s="26"/>
      <c r="G4" s="266" t="s">
        <v>382</v>
      </c>
    </row>
    <row r="5" spans="1:8" ht="27" customHeight="1">
      <c r="A5" s="155" t="s">
        <v>288</v>
      </c>
      <c r="B5" s="155" t="s">
        <v>1</v>
      </c>
      <c r="C5" s="155" t="s">
        <v>2</v>
      </c>
      <c r="D5" s="155" t="s">
        <v>76</v>
      </c>
      <c r="E5" s="155" t="s">
        <v>80</v>
      </c>
      <c r="F5" s="155" t="s">
        <v>310</v>
      </c>
      <c r="G5" s="155" t="s">
        <v>311</v>
      </c>
      <c r="H5" s="155" t="s">
        <v>312</v>
      </c>
    </row>
    <row r="6" spans="1:8" ht="17.25" customHeight="1">
      <c r="A6" s="47">
        <v>1</v>
      </c>
      <c r="B6" s="11" t="s">
        <v>5</v>
      </c>
      <c r="C6" s="9" t="s">
        <v>20</v>
      </c>
      <c r="D6" s="9">
        <v>1</v>
      </c>
      <c r="E6" s="370">
        <v>3013.4119139100103</v>
      </c>
      <c r="F6" s="370">
        <v>3013.4119139100103</v>
      </c>
      <c r="G6" s="370">
        <v>3013.4119139100103</v>
      </c>
      <c r="H6" s="370">
        <v>3013.4119139100103</v>
      </c>
    </row>
    <row r="7" spans="1:8" ht="15" customHeight="1">
      <c r="A7" s="47">
        <f>A6+1</f>
        <v>2</v>
      </c>
      <c r="B7" s="11" t="s">
        <v>6</v>
      </c>
      <c r="C7" s="9" t="s">
        <v>20</v>
      </c>
      <c r="D7" s="9">
        <v>1</v>
      </c>
      <c r="E7" s="371"/>
      <c r="F7" s="371"/>
      <c r="G7" s="371"/>
      <c r="H7" s="371"/>
    </row>
    <row r="8" spans="1:8" ht="16.5" customHeight="1">
      <c r="A8" s="47">
        <f aca="true" t="shared" si="0" ref="A8:A16">A7+1</f>
        <v>3</v>
      </c>
      <c r="B8" s="11" t="s">
        <v>205</v>
      </c>
      <c r="C8" s="9" t="s">
        <v>20</v>
      </c>
      <c r="D8" s="9">
        <v>1</v>
      </c>
      <c r="E8" s="372"/>
      <c r="F8" s="372"/>
      <c r="G8" s="372"/>
      <c r="H8" s="372"/>
    </row>
    <row r="9" spans="1:8" ht="15" customHeight="1">
      <c r="A9" s="47">
        <f t="shared" si="0"/>
        <v>4</v>
      </c>
      <c r="B9" s="11" t="s">
        <v>8</v>
      </c>
      <c r="C9" s="9" t="s">
        <v>21</v>
      </c>
      <c r="D9" s="9">
        <v>17</v>
      </c>
      <c r="E9" s="18">
        <v>200.89412759400068</v>
      </c>
      <c r="F9" s="18">
        <v>3415.2001690980114</v>
      </c>
      <c r="G9" s="18">
        <v>3415.2001690980114</v>
      </c>
      <c r="H9" s="18">
        <v>3415.2001690980114</v>
      </c>
    </row>
    <row r="10" spans="1:8" ht="19.5" customHeight="1">
      <c r="A10" s="47">
        <v>5</v>
      </c>
      <c r="B10" s="11" t="s">
        <v>30</v>
      </c>
      <c r="C10" s="9" t="s">
        <v>21</v>
      </c>
      <c r="D10" s="9">
        <v>17</v>
      </c>
      <c r="E10" s="18">
        <v>40.17882551880014</v>
      </c>
      <c r="F10" s="18">
        <v>683.0400338196024</v>
      </c>
      <c r="G10" s="18">
        <v>683.0400338196024</v>
      </c>
      <c r="H10" s="18">
        <v>683.0400338196024</v>
      </c>
    </row>
    <row r="11" spans="1:8" ht="19.5" customHeight="1">
      <c r="A11" s="47">
        <v>6</v>
      </c>
      <c r="B11" s="11" t="s">
        <v>9</v>
      </c>
      <c r="C11" s="9" t="s">
        <v>21</v>
      </c>
      <c r="D11" s="9">
        <v>9</v>
      </c>
      <c r="E11" s="18">
        <v>180.8047148346006</v>
      </c>
      <c r="F11" s="18">
        <v>1627.2424335114054</v>
      </c>
      <c r="G11" s="18">
        <v>1627.2424335114054</v>
      </c>
      <c r="H11" s="18">
        <v>1627.2424335114054</v>
      </c>
    </row>
    <row r="12" spans="1:8" ht="18.75" customHeight="1">
      <c r="A12" s="47">
        <v>7</v>
      </c>
      <c r="B12" s="11" t="s">
        <v>106</v>
      </c>
      <c r="C12" s="9" t="s">
        <v>21</v>
      </c>
      <c r="D12" s="9">
        <v>17</v>
      </c>
      <c r="E12" s="18">
        <v>200.89412759400068</v>
      </c>
      <c r="F12" s="18">
        <v>3415.2001690980114</v>
      </c>
      <c r="G12" s="18">
        <v>3415.2001690980114</v>
      </c>
      <c r="H12" s="18">
        <v>3415.2001690980114</v>
      </c>
    </row>
    <row r="13" spans="1:8" ht="19.5" customHeight="1">
      <c r="A13" s="47">
        <f t="shared" si="0"/>
        <v>8</v>
      </c>
      <c r="B13" s="11" t="s">
        <v>289</v>
      </c>
      <c r="C13" s="9" t="s">
        <v>21</v>
      </c>
      <c r="D13" s="9">
        <v>22</v>
      </c>
      <c r="E13" s="18">
        <v>50.22353189850017</v>
      </c>
      <c r="F13" s="18">
        <v>1104.9177017670038</v>
      </c>
      <c r="G13" s="18">
        <v>1104.9177017670038</v>
      </c>
      <c r="H13" s="18">
        <v>1104.9177017670038</v>
      </c>
    </row>
    <row r="14" spans="1:8" ht="21" customHeight="1">
      <c r="A14" s="47">
        <f t="shared" si="0"/>
        <v>9</v>
      </c>
      <c r="B14" s="11" t="s">
        <v>50</v>
      </c>
      <c r="C14" s="9" t="s">
        <v>21</v>
      </c>
      <c r="D14" s="9">
        <v>17</v>
      </c>
      <c r="E14" s="18">
        <v>502.2353189850017</v>
      </c>
      <c r="F14" s="18">
        <v>8538.000422745028</v>
      </c>
      <c r="G14" s="18">
        <v>8538.000422745028</v>
      </c>
      <c r="H14" s="18">
        <v>8538.000422745028</v>
      </c>
    </row>
    <row r="15" spans="1:8" ht="20.25" customHeight="1">
      <c r="A15" s="47">
        <f t="shared" si="0"/>
        <v>10</v>
      </c>
      <c r="B15" s="11" t="s">
        <v>12</v>
      </c>
      <c r="C15" s="9" t="s">
        <v>29</v>
      </c>
      <c r="D15" s="9">
        <v>100</v>
      </c>
      <c r="E15" s="18">
        <v>16.071530207520055</v>
      </c>
      <c r="F15" s="18">
        <v>1607.1530207520054</v>
      </c>
      <c r="G15" s="18">
        <v>1607.1530207520054</v>
      </c>
      <c r="H15" s="18">
        <v>1607.1530207520054</v>
      </c>
    </row>
    <row r="16" spans="1:8" ht="18.75" customHeight="1">
      <c r="A16" s="47">
        <f t="shared" si="0"/>
        <v>11</v>
      </c>
      <c r="B16" s="11" t="s">
        <v>27</v>
      </c>
      <c r="C16" s="9" t="s">
        <v>21</v>
      </c>
      <c r="D16" s="9">
        <v>9</v>
      </c>
      <c r="E16" s="18">
        <v>140.6258893158005</v>
      </c>
      <c r="F16" s="18">
        <v>1265.6330038422045</v>
      </c>
      <c r="G16" s="18">
        <v>1265.6330038422045</v>
      </c>
      <c r="H16" s="18">
        <v>1265.6330038422045</v>
      </c>
    </row>
    <row r="17" spans="1:8" ht="19.5" customHeight="1">
      <c r="A17" s="47">
        <v>12</v>
      </c>
      <c r="B17" s="11" t="s">
        <v>125</v>
      </c>
      <c r="C17" s="9" t="s">
        <v>21</v>
      </c>
      <c r="D17" s="9">
        <v>22</v>
      </c>
      <c r="E17" s="18">
        <v>40.17882551880014</v>
      </c>
      <c r="F17" s="18">
        <v>883.9341614136031</v>
      </c>
      <c r="G17" s="18">
        <v>883.9341614136031</v>
      </c>
      <c r="H17" s="18">
        <v>883.9341614136031</v>
      </c>
    </row>
    <row r="18" spans="1:8" ht="17.25" customHeight="1">
      <c r="A18" s="47">
        <v>13</v>
      </c>
      <c r="B18" s="11" t="s">
        <v>18</v>
      </c>
      <c r="C18" s="9" t="s">
        <v>23</v>
      </c>
      <c r="D18" s="9">
        <v>1</v>
      </c>
      <c r="E18" s="18">
        <v>602.682382782002</v>
      </c>
      <c r="F18" s="18">
        <v>602.682382782002</v>
      </c>
      <c r="G18" s="18">
        <v>602.682382782002</v>
      </c>
      <c r="H18" s="18">
        <v>602.682382782002</v>
      </c>
    </row>
    <row r="19" spans="1:8" ht="18.75" customHeight="1">
      <c r="A19" s="47">
        <v>14</v>
      </c>
      <c r="B19" s="11" t="s">
        <v>87</v>
      </c>
      <c r="C19" s="9" t="s">
        <v>88</v>
      </c>
      <c r="D19" s="9">
        <v>17</v>
      </c>
      <c r="E19" s="18">
        <v>40.17882551880014</v>
      </c>
      <c r="F19" s="18">
        <v>683.0400338196024</v>
      </c>
      <c r="G19" s="18">
        <v>683.0400338196024</v>
      </c>
      <c r="H19" s="18">
        <v>683.0400338196024</v>
      </c>
    </row>
    <row r="20" spans="1:8" s="22" customFormat="1" ht="15.75" customHeight="1">
      <c r="A20" s="31"/>
      <c r="B20" s="16" t="s">
        <v>98</v>
      </c>
      <c r="D20" s="2"/>
      <c r="E20" s="2"/>
      <c r="F20" s="45">
        <f>SUM(F9:F19)+F6</f>
        <v>26839.45544655849</v>
      </c>
      <c r="G20" s="45">
        <f>SUM(G9:G19)+G6</f>
        <v>26839.45544655849</v>
      </c>
      <c r="H20" s="45">
        <f>SUM(H9:H19)+H6</f>
        <v>26839.45544655849</v>
      </c>
    </row>
    <row r="21" spans="1:8" s="22" customFormat="1" ht="16.5" customHeight="1">
      <c r="A21" s="47">
        <v>15</v>
      </c>
      <c r="B21" s="11" t="s">
        <v>17</v>
      </c>
      <c r="C21" s="9"/>
      <c r="D21" s="9"/>
      <c r="E21" s="2"/>
      <c r="F21" s="2"/>
      <c r="G21" s="2"/>
      <c r="H21" s="2"/>
    </row>
    <row r="22" spans="1:8" s="22" customFormat="1" ht="15" customHeight="1">
      <c r="A22" s="10"/>
      <c r="B22" s="11" t="s">
        <v>119</v>
      </c>
      <c r="C22" s="9" t="s">
        <v>43</v>
      </c>
      <c r="D22" s="9">
        <v>5</v>
      </c>
      <c r="E22" s="2"/>
      <c r="F22" s="113">
        <v>11031.022444545226</v>
      </c>
      <c r="G22" s="113">
        <v>0</v>
      </c>
      <c r="H22" s="113">
        <v>0</v>
      </c>
    </row>
    <row r="23" spans="1:8" s="22" customFormat="1" ht="15" customHeight="1">
      <c r="A23" s="10"/>
      <c r="B23" s="13" t="s">
        <v>120</v>
      </c>
      <c r="C23" s="9" t="s">
        <v>43</v>
      </c>
      <c r="D23" s="9">
        <v>4</v>
      </c>
      <c r="E23" s="2"/>
      <c r="F23" s="113">
        <v>0</v>
      </c>
      <c r="G23" s="113">
        <v>8783.96231695268</v>
      </c>
      <c r="H23" s="113">
        <v>0</v>
      </c>
    </row>
    <row r="24" spans="1:8" ht="17.25" customHeight="1">
      <c r="A24" s="10"/>
      <c r="B24" s="13" t="s">
        <v>121</v>
      </c>
      <c r="C24" s="9" t="s">
        <v>43</v>
      </c>
      <c r="D24" s="9">
        <v>3</v>
      </c>
      <c r="E24" s="4"/>
      <c r="F24" s="198"/>
      <c r="G24" s="198"/>
      <c r="H24" s="113">
        <v>6536.902189360133</v>
      </c>
    </row>
    <row r="25" spans="1:8" ht="12.75">
      <c r="A25" s="10"/>
      <c r="B25" s="13"/>
      <c r="C25" s="9"/>
      <c r="D25" s="9"/>
      <c r="E25" s="4"/>
      <c r="F25" s="20">
        <f>F20+F22+F23+F24</f>
        <v>37870.477891103714</v>
      </c>
      <c r="G25" s="20">
        <f>G20+G22+G23+G24</f>
        <v>35623.41776351117</v>
      </c>
      <c r="H25" s="20">
        <f>H20+H22+H23+H24</f>
        <v>33376.357635918626</v>
      </c>
    </row>
    <row r="26" spans="5:8" ht="12.75">
      <c r="E26" s="4"/>
      <c r="F26" s="66"/>
      <c r="G26" s="66"/>
      <c r="H26" s="66"/>
    </row>
    <row r="27" spans="1:8" ht="12.75">
      <c r="A27" s="4"/>
      <c r="B27" s="4" t="s">
        <v>122</v>
      </c>
      <c r="C27" s="5" t="s">
        <v>20</v>
      </c>
      <c r="D27" s="5"/>
      <c r="E27" s="4"/>
      <c r="F27" s="4"/>
      <c r="G27" s="4"/>
      <c r="H27" s="4"/>
    </row>
    <row r="28" spans="1:8" ht="12.75">
      <c r="A28" s="4"/>
      <c r="B28" s="4" t="s">
        <v>123</v>
      </c>
      <c r="C28" s="5" t="s">
        <v>20</v>
      </c>
      <c r="D28" s="5"/>
      <c r="E28" s="4"/>
      <c r="F28" s="4"/>
      <c r="G28" s="4"/>
      <c r="H28" s="4"/>
    </row>
    <row r="29" spans="1:8" ht="12.75">
      <c r="A29" s="4"/>
      <c r="B29" s="4" t="s">
        <v>124</v>
      </c>
      <c r="C29" s="5" t="s">
        <v>20</v>
      </c>
      <c r="D29" s="5"/>
      <c r="E29" s="4"/>
      <c r="F29" s="4"/>
      <c r="G29" s="4"/>
      <c r="H29" s="4"/>
    </row>
    <row r="30" spans="2:4" ht="17.25" customHeight="1">
      <c r="B30" s="218"/>
      <c r="C30" s="218"/>
      <c r="D30" s="218"/>
    </row>
    <row r="31" spans="2:7" ht="30" customHeight="1">
      <c r="B31" s="390" t="s">
        <v>410</v>
      </c>
      <c r="C31" s="390"/>
      <c r="D31" s="390"/>
      <c r="E31" s="390"/>
      <c r="F31" s="390"/>
      <c r="G31" s="30"/>
    </row>
  </sheetData>
  <sheetProtection/>
  <mergeCells count="7">
    <mergeCell ref="H6:H8"/>
    <mergeCell ref="B1:E1"/>
    <mergeCell ref="B2:F2"/>
    <mergeCell ref="B31:F31"/>
    <mergeCell ref="E6:E8"/>
    <mergeCell ref="F6:F8"/>
    <mergeCell ref="G6:G8"/>
  </mergeCells>
  <printOptions/>
  <pageMargins left="0.67" right="0.15" top="0.43" bottom="0.34" header="0.31" footer="0.16"/>
  <pageSetup horizontalDpi="600" verticalDpi="600" orientation="landscape" paperSize="9" scale="87" r:id="rId1"/>
  <headerFooter alignWithMargins="0">
    <oddFooter>&amp;L&amp;6&amp;Z&amp;F</oddFooter>
  </headerFooter>
</worksheet>
</file>

<file path=xl/worksheets/sheet32.xml><?xml version="1.0" encoding="utf-8"?>
<worksheet xmlns="http://schemas.openxmlformats.org/spreadsheetml/2006/main" xmlns:r="http://schemas.openxmlformats.org/officeDocument/2006/relationships">
  <sheetPr>
    <tabColor indexed="33"/>
  </sheetPr>
  <dimension ref="A1:J29"/>
  <sheetViews>
    <sheetView zoomScalePageLayoutView="0" workbookViewId="0" topLeftCell="A1">
      <pane xSplit="4" ySplit="9" topLeftCell="E16"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5.00390625" style="0" customWidth="1"/>
    <col min="2" max="2" width="30.8515625" style="0" customWidth="1"/>
    <col min="3" max="4" width="7.140625" style="0" customWidth="1"/>
    <col min="5" max="5" width="10.8515625" style="0" customWidth="1"/>
    <col min="6" max="6" width="12.00390625" style="0" customWidth="1"/>
    <col min="7" max="7" width="6.7109375" style="0" customWidth="1"/>
    <col min="8" max="8" width="10.7109375" style="0" customWidth="1"/>
    <col min="9" max="9" width="13.00390625" style="0" bestFit="1" customWidth="1"/>
  </cols>
  <sheetData>
    <row r="1" spans="2:7" ht="24" customHeight="1">
      <c r="B1" s="337" t="s">
        <v>228</v>
      </c>
      <c r="C1" s="337"/>
      <c r="D1" s="337"/>
      <c r="E1" s="337"/>
      <c r="F1" s="8"/>
      <c r="G1" s="8"/>
    </row>
    <row r="2" spans="2:7" ht="21.75" customHeight="1">
      <c r="B2" s="327" t="s">
        <v>51</v>
      </c>
      <c r="C2" s="327"/>
      <c r="D2" s="327"/>
      <c r="E2" s="327"/>
      <c r="F2" s="327"/>
      <c r="G2" s="327"/>
    </row>
    <row r="3" spans="2:7" ht="12" customHeight="1">
      <c r="B3" s="64"/>
      <c r="C3" s="64"/>
      <c r="D3" s="64"/>
      <c r="E3" s="64"/>
      <c r="F3" s="64"/>
      <c r="G3" s="64"/>
    </row>
    <row r="4" spans="2:9" ht="14.25" customHeight="1">
      <c r="B4" s="191"/>
      <c r="C4" s="191"/>
      <c r="D4" s="191"/>
      <c r="E4" s="191"/>
      <c r="F4" s="191"/>
      <c r="G4" s="191"/>
      <c r="I4" s="266" t="s">
        <v>382</v>
      </c>
    </row>
    <row r="5" spans="1:9" ht="39" customHeight="1">
      <c r="A5" s="349" t="s">
        <v>288</v>
      </c>
      <c r="B5" s="349" t="s">
        <v>1</v>
      </c>
      <c r="C5" s="349" t="s">
        <v>2</v>
      </c>
      <c r="D5" s="391" t="s">
        <v>76</v>
      </c>
      <c r="E5" s="393" t="s">
        <v>52</v>
      </c>
      <c r="F5" s="394"/>
      <c r="G5" s="391" t="s">
        <v>76</v>
      </c>
      <c r="H5" s="393" t="s">
        <v>53</v>
      </c>
      <c r="I5" s="394"/>
    </row>
    <row r="6" spans="1:9" ht="15" customHeight="1">
      <c r="A6" s="350"/>
      <c r="B6" s="350"/>
      <c r="C6" s="350"/>
      <c r="D6" s="392"/>
      <c r="E6" s="1" t="s">
        <v>89</v>
      </c>
      <c r="F6" s="1" t="s">
        <v>84</v>
      </c>
      <c r="G6" s="392"/>
      <c r="H6" s="1" t="s">
        <v>89</v>
      </c>
      <c r="I6" s="1" t="s">
        <v>84</v>
      </c>
    </row>
    <row r="7" spans="1:9" ht="16.5" customHeight="1">
      <c r="A7" s="47">
        <v>1</v>
      </c>
      <c r="B7" s="11" t="s">
        <v>5</v>
      </c>
      <c r="C7" s="9" t="s">
        <v>20</v>
      </c>
      <c r="D7" s="9">
        <v>1</v>
      </c>
      <c r="E7" s="370">
        <v>3013.4119139100103</v>
      </c>
      <c r="F7" s="370">
        <v>3013.4119139100103</v>
      </c>
      <c r="G7" s="9">
        <v>1</v>
      </c>
      <c r="H7" s="370">
        <v>3013.4119139100103</v>
      </c>
      <c r="I7" s="370">
        <v>3013.4119139100103</v>
      </c>
    </row>
    <row r="8" spans="1:9" ht="17.25" customHeight="1">
      <c r="A8" s="47">
        <f>A7+1</f>
        <v>2</v>
      </c>
      <c r="B8" s="11" t="s">
        <v>6</v>
      </c>
      <c r="C8" s="9" t="s">
        <v>20</v>
      </c>
      <c r="D8" s="9">
        <v>1</v>
      </c>
      <c r="E8" s="371"/>
      <c r="F8" s="371"/>
      <c r="G8" s="9">
        <v>1</v>
      </c>
      <c r="H8" s="371"/>
      <c r="I8" s="371"/>
    </row>
    <row r="9" spans="1:9" ht="15.75" customHeight="1">
      <c r="A9" s="47">
        <f aca="true" t="shared" si="0" ref="A9:A16">A8+1</f>
        <v>3</v>
      </c>
      <c r="B9" s="11" t="s">
        <v>205</v>
      </c>
      <c r="C9" s="9" t="s">
        <v>20</v>
      </c>
      <c r="D9" s="9">
        <v>1</v>
      </c>
      <c r="E9" s="372"/>
      <c r="F9" s="372"/>
      <c r="G9" s="9">
        <v>1</v>
      </c>
      <c r="H9" s="372"/>
      <c r="I9" s="372"/>
    </row>
    <row r="10" spans="1:9" ht="15" customHeight="1">
      <c r="A10" s="47">
        <f t="shared" si="0"/>
        <v>4</v>
      </c>
      <c r="B10" s="11" t="s">
        <v>8</v>
      </c>
      <c r="C10" s="9" t="s">
        <v>21</v>
      </c>
      <c r="D10" s="9">
        <v>22</v>
      </c>
      <c r="E10" s="18">
        <v>200.89412759400068</v>
      </c>
      <c r="F10" s="18">
        <v>4419.670807068015</v>
      </c>
      <c r="G10" s="9">
        <v>15</v>
      </c>
      <c r="H10" s="18">
        <v>200.89412759400068</v>
      </c>
      <c r="I10" s="39">
        <v>3013.4119139100103</v>
      </c>
    </row>
    <row r="11" spans="1:10" ht="15" customHeight="1">
      <c r="A11" s="47">
        <f t="shared" si="0"/>
        <v>5</v>
      </c>
      <c r="B11" s="11" t="s">
        <v>30</v>
      </c>
      <c r="C11" s="9" t="s">
        <v>21</v>
      </c>
      <c r="D11" s="9">
        <v>22</v>
      </c>
      <c r="E11" s="18">
        <v>40.17882551880014</v>
      </c>
      <c r="F11" s="18">
        <v>883.9341614136031</v>
      </c>
      <c r="G11" s="9">
        <v>15</v>
      </c>
      <c r="H11" s="18">
        <v>40.17882551880014</v>
      </c>
      <c r="I11" s="39">
        <v>602.682382782002</v>
      </c>
      <c r="J11" s="30"/>
    </row>
    <row r="12" spans="1:9" ht="17.25" customHeight="1">
      <c r="A12" s="47">
        <f t="shared" si="0"/>
        <v>6</v>
      </c>
      <c r="B12" s="11" t="s">
        <v>47</v>
      </c>
      <c r="C12" s="9" t="s">
        <v>21</v>
      </c>
      <c r="D12" s="9">
        <v>12</v>
      </c>
      <c r="E12" s="18">
        <v>180.8047148346006</v>
      </c>
      <c r="F12" s="18">
        <v>2169.656578015207</v>
      </c>
      <c r="G12" s="9">
        <v>9</v>
      </c>
      <c r="H12" s="18">
        <v>180.8047148346006</v>
      </c>
      <c r="I12" s="39">
        <v>1627.2424335114054</v>
      </c>
    </row>
    <row r="13" spans="1:9" ht="26.25" customHeight="1">
      <c r="A13" s="47">
        <f t="shared" si="0"/>
        <v>7</v>
      </c>
      <c r="B13" s="12" t="s">
        <v>106</v>
      </c>
      <c r="C13" s="9" t="s">
        <v>21</v>
      </c>
      <c r="D13" s="9">
        <v>22</v>
      </c>
      <c r="E13" s="18">
        <v>160.71530207520055</v>
      </c>
      <c r="F13" s="18">
        <v>3535.7366456544123</v>
      </c>
      <c r="G13" s="9">
        <v>15</v>
      </c>
      <c r="H13" s="18">
        <v>200.89412759400068</v>
      </c>
      <c r="I13" s="39">
        <v>3013.4119139100103</v>
      </c>
    </row>
    <row r="14" spans="1:9" ht="16.5" customHeight="1">
      <c r="A14" s="47">
        <f t="shared" si="0"/>
        <v>8</v>
      </c>
      <c r="B14" s="11" t="s">
        <v>48</v>
      </c>
      <c r="C14" s="9" t="s">
        <v>21</v>
      </c>
      <c r="D14" s="9">
        <v>27</v>
      </c>
      <c r="E14" s="18">
        <v>50.22353189850017</v>
      </c>
      <c r="F14" s="18">
        <v>1356.0353612595045</v>
      </c>
      <c r="G14" s="9">
        <v>20</v>
      </c>
      <c r="H14" s="18">
        <v>50.22353189850017</v>
      </c>
      <c r="I14" s="39">
        <v>1004.4706379700034</v>
      </c>
    </row>
    <row r="15" spans="1:9" ht="16.5" customHeight="1">
      <c r="A15" s="47">
        <f t="shared" si="0"/>
        <v>9</v>
      </c>
      <c r="B15" s="11" t="s">
        <v>50</v>
      </c>
      <c r="C15" s="9" t="s">
        <v>21</v>
      </c>
      <c r="D15" s="9">
        <v>22</v>
      </c>
      <c r="E15" s="18">
        <v>401.78825518800136</v>
      </c>
      <c r="F15" s="18">
        <v>8839.34161413603</v>
      </c>
      <c r="G15" s="9">
        <v>15</v>
      </c>
      <c r="H15" s="18">
        <v>502.2353189850017</v>
      </c>
      <c r="I15" s="39">
        <v>7533.529784775025</v>
      </c>
    </row>
    <row r="16" spans="1:9" ht="16.5" customHeight="1">
      <c r="A16" s="47">
        <f t="shared" si="0"/>
        <v>10</v>
      </c>
      <c r="B16" s="11" t="s">
        <v>49</v>
      </c>
      <c r="C16" s="9" t="s">
        <v>29</v>
      </c>
      <c r="D16" s="9">
        <v>508</v>
      </c>
      <c r="E16" s="18">
        <v>16.071530207520055</v>
      </c>
      <c r="F16" s="18">
        <v>8164.337345420188</v>
      </c>
      <c r="G16" s="9">
        <v>352</v>
      </c>
      <c r="H16" s="18">
        <v>16.071530207520055</v>
      </c>
      <c r="I16" s="39">
        <v>5657.1786330470595</v>
      </c>
    </row>
    <row r="17" spans="1:9" ht="15.75" customHeight="1">
      <c r="A17" s="47">
        <v>11</v>
      </c>
      <c r="B17" s="11" t="s">
        <v>27</v>
      </c>
      <c r="C17" s="9" t="s">
        <v>21</v>
      </c>
      <c r="D17" s="9">
        <v>12</v>
      </c>
      <c r="E17" s="18">
        <v>200.89412759400068</v>
      </c>
      <c r="F17" s="18">
        <v>2410.729531128008</v>
      </c>
      <c r="G17" s="9">
        <v>9</v>
      </c>
      <c r="H17" s="18">
        <v>140.6258893158005</v>
      </c>
      <c r="I17" s="39">
        <v>1265.6330038422045</v>
      </c>
    </row>
    <row r="18" spans="1:9" ht="29.25" customHeight="1">
      <c r="A18" s="47">
        <v>12</v>
      </c>
      <c r="B18" s="11" t="s">
        <v>127</v>
      </c>
      <c r="C18" s="9" t="s">
        <v>21</v>
      </c>
      <c r="D18" s="9">
        <v>22</v>
      </c>
      <c r="E18" s="18">
        <v>200.89412759400068</v>
      </c>
      <c r="F18" s="18">
        <v>4419.670807068015</v>
      </c>
      <c r="G18" s="9">
        <v>15</v>
      </c>
      <c r="H18" s="18">
        <v>200.89412759400068</v>
      </c>
      <c r="I18" s="39">
        <v>3013.4119139100103</v>
      </c>
    </row>
    <row r="19" spans="1:9" ht="16.5" customHeight="1">
      <c r="A19" s="47">
        <v>13</v>
      </c>
      <c r="B19" s="11" t="s">
        <v>18</v>
      </c>
      <c r="C19" s="9" t="s">
        <v>23</v>
      </c>
      <c r="D19" s="9">
        <v>1</v>
      </c>
      <c r="E19" s="18">
        <v>602.682382782002</v>
      </c>
      <c r="F19" s="18">
        <v>602.682382782002</v>
      </c>
      <c r="G19" s="9">
        <v>1</v>
      </c>
      <c r="H19" s="18">
        <v>602.682382782002</v>
      </c>
      <c r="I19" s="39">
        <v>602.682382782002</v>
      </c>
    </row>
    <row r="20" spans="1:9" ht="15" customHeight="1">
      <c r="A20" s="47">
        <v>14</v>
      </c>
      <c r="B20" s="11" t="s">
        <v>90</v>
      </c>
      <c r="C20" s="9" t="s">
        <v>88</v>
      </c>
      <c r="D20" s="9">
        <v>22</v>
      </c>
      <c r="E20" s="18">
        <v>40.17882551880014</v>
      </c>
      <c r="F20" s="18">
        <v>883.9341614136031</v>
      </c>
      <c r="G20" s="9">
        <v>15</v>
      </c>
      <c r="H20" s="18">
        <v>40.17882551880014</v>
      </c>
      <c r="I20" s="39">
        <v>602.682382782002</v>
      </c>
    </row>
    <row r="21" spans="1:9" s="22" customFormat="1" ht="12.75">
      <c r="A21" s="31"/>
      <c r="B21" s="16" t="s">
        <v>98</v>
      </c>
      <c r="D21" s="2"/>
      <c r="E21" s="2"/>
      <c r="F21" s="23">
        <f>SUM(F7:F20)</f>
        <v>40699.14130926861</v>
      </c>
      <c r="G21" s="2"/>
      <c r="H21" s="2"/>
      <c r="I21" s="23">
        <f>SUM(I7:I20)</f>
        <v>30949.749297131748</v>
      </c>
    </row>
    <row r="22" spans="1:9" s="22" customFormat="1" ht="15" customHeight="1">
      <c r="A22" s="47">
        <v>15</v>
      </c>
      <c r="B22" s="11" t="s">
        <v>126</v>
      </c>
      <c r="C22" s="9" t="s">
        <v>43</v>
      </c>
      <c r="D22" s="9">
        <v>5</v>
      </c>
      <c r="E22" s="9"/>
      <c r="F22" s="18">
        <v>8344.832992366182</v>
      </c>
      <c r="G22" s="9">
        <v>5</v>
      </c>
      <c r="H22" s="9"/>
      <c r="I22" s="39">
        <v>10848.28289007604</v>
      </c>
    </row>
    <row r="23" spans="1:9" s="22" customFormat="1" ht="12.75">
      <c r="A23" s="10"/>
      <c r="B23" s="11"/>
      <c r="C23" s="9"/>
      <c r="D23" s="9"/>
      <c r="E23" s="9"/>
      <c r="F23" s="20">
        <f>F22+F21</f>
        <v>49043.97430163479</v>
      </c>
      <c r="G23" s="9"/>
      <c r="H23" s="9"/>
      <c r="I23" s="20">
        <f>I22+I21</f>
        <v>41798.03218720779</v>
      </c>
    </row>
    <row r="24" spans="8:9" ht="12.75">
      <c r="H24" s="4"/>
      <c r="I24" s="4"/>
    </row>
    <row r="25" spans="1:9" ht="12.75">
      <c r="A25" s="4"/>
      <c r="B25" s="4" t="s">
        <v>122</v>
      </c>
      <c r="C25" s="5" t="s">
        <v>20</v>
      </c>
      <c r="D25" s="5"/>
      <c r="E25" s="5">
        <v>1000</v>
      </c>
      <c r="F25" s="5"/>
      <c r="G25" s="4"/>
      <c r="H25" s="4"/>
      <c r="I25" s="4"/>
    </row>
    <row r="26" spans="1:9" ht="12.75">
      <c r="A26" s="4"/>
      <c r="B26" s="4" t="s">
        <v>123</v>
      </c>
      <c r="C26" s="5" t="s">
        <v>20</v>
      </c>
      <c r="D26" s="5"/>
      <c r="E26" s="5">
        <v>1100</v>
      </c>
      <c r="F26" s="5"/>
      <c r="G26" s="4"/>
      <c r="H26" s="4"/>
      <c r="I26" s="4"/>
    </row>
    <row r="27" spans="1:9" ht="12.75">
      <c r="A27" s="4"/>
      <c r="B27" s="4" t="s">
        <v>124</v>
      </c>
      <c r="C27" s="5" t="s">
        <v>20</v>
      </c>
      <c r="D27" s="5"/>
      <c r="E27" s="5">
        <v>1200</v>
      </c>
      <c r="F27" s="5"/>
      <c r="G27" s="4"/>
      <c r="H27" s="4"/>
      <c r="I27" s="4"/>
    </row>
    <row r="28" spans="2:7" ht="14.25" customHeight="1">
      <c r="B28" s="218"/>
      <c r="C28" s="218"/>
      <c r="D28" s="218"/>
      <c r="E28" s="218"/>
      <c r="F28" s="218"/>
      <c r="G28" s="218"/>
    </row>
    <row r="29" spans="2:7" ht="48.75" customHeight="1">
      <c r="B29" s="390" t="s">
        <v>210</v>
      </c>
      <c r="C29" s="390"/>
      <c r="D29" s="390"/>
      <c r="E29" s="390"/>
      <c r="F29" s="390"/>
      <c r="G29" s="390"/>
    </row>
  </sheetData>
  <sheetProtection/>
  <mergeCells count="14">
    <mergeCell ref="B1:E1"/>
    <mergeCell ref="B2:G2"/>
    <mergeCell ref="D5:D6"/>
    <mergeCell ref="C5:C6"/>
    <mergeCell ref="B5:B6"/>
    <mergeCell ref="A5:A6"/>
    <mergeCell ref="B29:G29"/>
    <mergeCell ref="E7:E9"/>
    <mergeCell ref="F7:F9"/>
    <mergeCell ref="H7:H9"/>
    <mergeCell ref="I7:I9"/>
    <mergeCell ref="G5:G6"/>
    <mergeCell ref="E5:F5"/>
    <mergeCell ref="H5:I5"/>
  </mergeCells>
  <printOptions/>
  <pageMargins left="0.73" right="0.15" top="0.56" bottom="0.22" header="0.43" footer="0.16"/>
  <pageSetup horizontalDpi="600" verticalDpi="600" orientation="landscape" paperSize="9" scale="104" r:id="rId1"/>
  <headerFooter alignWithMargins="0">
    <oddFooter>&amp;L&amp;6&amp;Z&amp;F</oddFooter>
  </headerFooter>
</worksheet>
</file>

<file path=xl/worksheets/sheet33.xml><?xml version="1.0" encoding="utf-8"?>
<worksheet xmlns="http://schemas.openxmlformats.org/spreadsheetml/2006/main" xmlns:r="http://schemas.openxmlformats.org/officeDocument/2006/relationships">
  <sheetPr>
    <tabColor indexed="33"/>
  </sheetPr>
  <dimension ref="A1:F26"/>
  <sheetViews>
    <sheetView zoomScalePageLayoutView="0" workbookViewId="0" topLeftCell="A1">
      <pane xSplit="4" ySplit="8" topLeftCell="E18"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5.57421875" style="0" customWidth="1"/>
    <col min="2" max="2" width="40.421875" style="0" customWidth="1"/>
    <col min="4" max="4" width="8.00390625" style="0" customWidth="1"/>
    <col min="5" max="5" width="10.140625" style="0" customWidth="1"/>
    <col min="6" max="6" width="10.28125" style="0" customWidth="1"/>
  </cols>
  <sheetData>
    <row r="1" spans="2:4" ht="18">
      <c r="B1" s="337" t="s">
        <v>229</v>
      </c>
      <c r="C1" s="337"/>
      <c r="D1" s="337"/>
    </row>
    <row r="2" spans="2:5" ht="21" customHeight="1">
      <c r="B2" s="327" t="s">
        <v>290</v>
      </c>
      <c r="C2" s="327"/>
      <c r="D2" s="327"/>
      <c r="E2" s="327"/>
    </row>
    <row r="3" ht="12.75">
      <c r="D3" s="174"/>
    </row>
    <row r="4" spans="2:6" ht="15" customHeight="1">
      <c r="B4" s="64"/>
      <c r="C4" s="64"/>
      <c r="D4" s="173"/>
      <c r="F4" s="266" t="s">
        <v>382</v>
      </c>
    </row>
    <row r="5" spans="1:6" ht="27.75" customHeight="1">
      <c r="A5" s="10" t="s">
        <v>82</v>
      </c>
      <c r="B5" s="10" t="s">
        <v>136</v>
      </c>
      <c r="C5" s="10" t="s">
        <v>2</v>
      </c>
      <c r="D5" s="10" t="s">
        <v>76</v>
      </c>
      <c r="E5" s="10" t="s">
        <v>89</v>
      </c>
      <c r="F5" s="10" t="s">
        <v>84</v>
      </c>
    </row>
    <row r="6" spans="1:6" ht="12.75">
      <c r="A6" s="47">
        <v>1</v>
      </c>
      <c r="B6" s="4" t="s">
        <v>5</v>
      </c>
      <c r="C6" s="9" t="s">
        <v>20</v>
      </c>
      <c r="D6" s="9">
        <v>1</v>
      </c>
      <c r="E6" s="370">
        <v>1506.7059569550051</v>
      </c>
      <c r="F6" s="370">
        <v>1506.7059569550051</v>
      </c>
    </row>
    <row r="7" spans="1:6" ht="12.75">
      <c r="A7" s="47">
        <f>A6+1</f>
        <v>2</v>
      </c>
      <c r="B7" s="4" t="s">
        <v>6</v>
      </c>
      <c r="C7" s="9" t="s">
        <v>20</v>
      </c>
      <c r="D7" s="9">
        <v>1</v>
      </c>
      <c r="E7" s="371"/>
      <c r="F7" s="371"/>
    </row>
    <row r="8" spans="1:6" ht="12.75">
      <c r="A8" s="47">
        <f aca="true" t="shared" si="0" ref="A8:A22">A7+1</f>
        <v>3</v>
      </c>
      <c r="B8" s="4" t="s">
        <v>205</v>
      </c>
      <c r="C8" s="9" t="s">
        <v>20</v>
      </c>
      <c r="D8" s="9">
        <v>1</v>
      </c>
      <c r="E8" s="372"/>
      <c r="F8" s="372"/>
    </row>
    <row r="9" spans="1:6" ht="16.5" customHeight="1">
      <c r="A9" s="47">
        <f t="shared" si="0"/>
        <v>4</v>
      </c>
      <c r="B9" s="36" t="s">
        <v>191</v>
      </c>
      <c r="C9" s="9" t="s">
        <v>21</v>
      </c>
      <c r="D9" s="9">
        <v>1</v>
      </c>
      <c r="E9" s="18">
        <v>200.89412759400068</v>
      </c>
      <c r="F9" s="18">
        <v>200.89412759400068</v>
      </c>
    </row>
    <row r="10" spans="1:6" ht="25.5">
      <c r="A10" s="47">
        <v>5</v>
      </c>
      <c r="B10" s="6" t="s">
        <v>192</v>
      </c>
      <c r="C10" s="9" t="s">
        <v>21</v>
      </c>
      <c r="D10" s="9">
        <v>1</v>
      </c>
      <c r="E10" s="18">
        <v>200.89412759400068</v>
      </c>
      <c r="F10" s="18">
        <v>200.89412759400068</v>
      </c>
    </row>
    <row r="11" spans="1:6" ht="12.75">
      <c r="A11" s="47">
        <f t="shared" si="0"/>
        <v>6</v>
      </c>
      <c r="B11" s="6" t="s">
        <v>295</v>
      </c>
      <c r="C11" s="9" t="s">
        <v>21</v>
      </c>
      <c r="D11" s="9">
        <v>1</v>
      </c>
      <c r="E11" s="18">
        <v>502.2353189850017</v>
      </c>
      <c r="F11" s="18">
        <v>502.2353189850017</v>
      </c>
    </row>
    <row r="12" spans="1:6" ht="12.75">
      <c r="A12" s="47">
        <f t="shared" si="0"/>
        <v>7</v>
      </c>
      <c r="B12" s="4" t="s">
        <v>293</v>
      </c>
      <c r="C12" s="9" t="s">
        <v>21</v>
      </c>
      <c r="D12" s="9">
        <v>17</v>
      </c>
      <c r="E12" s="18">
        <v>46.205649346620156</v>
      </c>
      <c r="F12" s="18">
        <v>785.4960388925426</v>
      </c>
    </row>
    <row r="13" spans="1:6" ht="12.75">
      <c r="A13" s="47">
        <f t="shared" si="0"/>
        <v>8</v>
      </c>
      <c r="B13" s="4" t="s">
        <v>294</v>
      </c>
      <c r="C13" s="9" t="s">
        <v>20</v>
      </c>
      <c r="D13" s="9">
        <v>4</v>
      </c>
      <c r="E13" s="18">
        <v>1104.9177017670038</v>
      </c>
      <c r="F13" s="18">
        <v>4419.670807068015</v>
      </c>
    </row>
    <row r="14" spans="1:6" ht="12.75">
      <c r="A14" s="47">
        <f t="shared" si="0"/>
        <v>9</v>
      </c>
      <c r="B14" s="6" t="s">
        <v>165</v>
      </c>
      <c r="C14" s="9" t="s">
        <v>21</v>
      </c>
      <c r="D14" s="9">
        <v>17</v>
      </c>
      <c r="E14" s="18">
        <v>40.17882551880014</v>
      </c>
      <c r="F14" s="18">
        <v>683.0400338196024</v>
      </c>
    </row>
    <row r="15" spans="1:6" ht="15" customHeight="1">
      <c r="A15" s="47">
        <f t="shared" si="0"/>
        <v>10</v>
      </c>
      <c r="B15" s="6" t="s">
        <v>193</v>
      </c>
      <c r="C15" s="9" t="s">
        <v>21</v>
      </c>
      <c r="D15" s="9">
        <v>17</v>
      </c>
      <c r="E15" s="18">
        <v>60.2682382782002</v>
      </c>
      <c r="F15" s="18">
        <v>1024.5600507294034</v>
      </c>
    </row>
    <row r="16" spans="1:6" ht="25.5">
      <c r="A16" s="47">
        <f t="shared" si="0"/>
        <v>11</v>
      </c>
      <c r="B16" s="6" t="s">
        <v>292</v>
      </c>
      <c r="C16" s="9" t="s">
        <v>21</v>
      </c>
      <c r="D16" s="9">
        <v>17</v>
      </c>
      <c r="E16" s="18">
        <v>140.6258893158005</v>
      </c>
      <c r="F16" s="18">
        <v>2390.6401183686085</v>
      </c>
    </row>
    <row r="17" spans="1:6" ht="12.75">
      <c r="A17" s="47">
        <f t="shared" si="0"/>
        <v>12</v>
      </c>
      <c r="B17" s="6" t="s">
        <v>194</v>
      </c>
      <c r="C17" s="9" t="s">
        <v>21</v>
      </c>
      <c r="D17" s="9">
        <v>51</v>
      </c>
      <c r="E17" s="18">
        <v>14.062588931580047</v>
      </c>
      <c r="F17" s="18">
        <v>717.1920355105824</v>
      </c>
    </row>
    <row r="18" spans="1:6" ht="15.75" customHeight="1">
      <c r="A18" s="47">
        <f t="shared" si="0"/>
        <v>13</v>
      </c>
      <c r="B18" s="6" t="s">
        <v>15</v>
      </c>
      <c r="C18" s="9" t="s">
        <v>21</v>
      </c>
      <c r="D18" s="9">
        <v>17</v>
      </c>
      <c r="E18" s="18">
        <v>50.22353189850017</v>
      </c>
      <c r="F18" s="18">
        <v>853.8000422745029</v>
      </c>
    </row>
    <row r="19" spans="1:6" ht="25.5">
      <c r="A19" s="47">
        <f t="shared" si="0"/>
        <v>14</v>
      </c>
      <c r="B19" s="6" t="s">
        <v>127</v>
      </c>
      <c r="C19" s="9" t="s">
        <v>21</v>
      </c>
      <c r="D19" s="9">
        <v>17</v>
      </c>
      <c r="E19" s="18">
        <v>50.22353189850017</v>
      </c>
      <c r="F19" s="18">
        <v>853.8000422745029</v>
      </c>
    </row>
    <row r="20" spans="1:6" ht="27" customHeight="1">
      <c r="A20" s="47">
        <f t="shared" si="0"/>
        <v>15</v>
      </c>
      <c r="B20" s="6" t="s">
        <v>195</v>
      </c>
      <c r="C20" s="9" t="s">
        <v>20</v>
      </c>
      <c r="D20" s="9">
        <v>1</v>
      </c>
      <c r="E20" s="18">
        <v>6629.506210602022</v>
      </c>
      <c r="F20" s="18">
        <v>6629.506210602022</v>
      </c>
    </row>
    <row r="21" spans="1:6" ht="14.25" customHeight="1">
      <c r="A21" s="47">
        <f t="shared" si="0"/>
        <v>16</v>
      </c>
      <c r="B21" s="6" t="s">
        <v>100</v>
      </c>
      <c r="C21" s="9" t="s">
        <v>21</v>
      </c>
      <c r="D21" s="9">
        <v>1</v>
      </c>
      <c r="E21" s="18">
        <v>1004.4706379700034</v>
      </c>
      <c r="F21" s="18">
        <v>1004.4706379700034</v>
      </c>
    </row>
    <row r="22" spans="1:6" ht="12.75">
      <c r="A22" s="47">
        <f t="shared" si="0"/>
        <v>17</v>
      </c>
      <c r="B22" s="6" t="s">
        <v>209</v>
      </c>
      <c r="C22" s="9" t="s">
        <v>21</v>
      </c>
      <c r="D22" s="9">
        <v>3</v>
      </c>
      <c r="E22" s="18">
        <v>44.19670807068015</v>
      </c>
      <c r="F22" s="18">
        <v>132.59012421204045</v>
      </c>
    </row>
    <row r="23" spans="1:6" ht="12.75">
      <c r="A23" s="47">
        <v>18</v>
      </c>
      <c r="B23" s="11" t="s">
        <v>291</v>
      </c>
      <c r="C23" s="9" t="s">
        <v>21</v>
      </c>
      <c r="D23" s="9">
        <v>5</v>
      </c>
      <c r="E23" s="18">
        <v>261.16236587220084</v>
      </c>
      <c r="F23" s="18">
        <v>1305.8118293610041</v>
      </c>
    </row>
    <row r="24" spans="1:6" ht="12.75">
      <c r="A24" s="10"/>
      <c r="B24" s="10" t="s">
        <v>98</v>
      </c>
      <c r="C24" s="9"/>
      <c r="D24" s="4"/>
      <c r="E24" s="4"/>
      <c r="F24" s="32">
        <f>SUM(F6:F23)</f>
        <v>23211.30750221084</v>
      </c>
    </row>
    <row r="25" ht="12.75">
      <c r="C25" s="28"/>
    </row>
    <row r="26" spans="2:5" ht="72.75" customHeight="1">
      <c r="B26" s="395" t="s">
        <v>146</v>
      </c>
      <c r="C26" s="395"/>
      <c r="D26" s="395"/>
      <c r="E26" s="395"/>
    </row>
  </sheetData>
  <sheetProtection/>
  <mergeCells count="5">
    <mergeCell ref="B1:D1"/>
    <mergeCell ref="B26:E26"/>
    <mergeCell ref="E6:E8"/>
    <mergeCell ref="F6:F8"/>
    <mergeCell ref="B2:E2"/>
  </mergeCells>
  <printOptions/>
  <pageMargins left="1.02" right="0.17" top="0.43" bottom="0.43" header="0.22" footer="0.16"/>
  <pageSetup horizontalDpi="600" verticalDpi="600" orientation="landscape" paperSize="9" scale="115" r:id="rId1"/>
  <headerFooter alignWithMargins="0">
    <oddFooter>&amp;L&amp;8&amp;Z&amp;F</oddFooter>
  </headerFooter>
</worksheet>
</file>

<file path=xl/worksheets/sheet34.xml><?xml version="1.0" encoding="utf-8"?>
<worksheet xmlns="http://schemas.openxmlformats.org/spreadsheetml/2006/main" xmlns:r="http://schemas.openxmlformats.org/officeDocument/2006/relationships">
  <sheetPr>
    <tabColor indexed="33"/>
  </sheetPr>
  <dimension ref="A1:L12"/>
  <sheetViews>
    <sheetView zoomScalePageLayoutView="0" workbookViewId="0" topLeftCell="A1">
      <pane xSplit="3" ySplit="6" topLeftCell="D7" activePane="bottomRight" state="frozen"/>
      <selection pane="topLeft" activeCell="A1" sqref="A1"/>
      <selection pane="topRight" activeCell="D1" sqref="D1"/>
      <selection pane="bottomLeft" activeCell="A9" sqref="A9"/>
      <selection pane="bottomRight" activeCell="O8" sqref="O8"/>
    </sheetView>
  </sheetViews>
  <sheetFormatPr defaultColWidth="9.140625" defaultRowHeight="12.75"/>
  <cols>
    <col min="1" max="1" width="5.00390625" style="0" customWidth="1"/>
    <col min="2" max="2" width="27.8515625" style="0" customWidth="1"/>
    <col min="3" max="3" width="8.28125" style="0" customWidth="1"/>
    <col min="4" max="4" width="9.28125" style="0" customWidth="1"/>
    <col min="5" max="5" width="6.140625" style="0" customWidth="1"/>
    <col min="6" max="6" width="11.8515625" style="0" customWidth="1"/>
    <col min="7" max="7" width="5.28125" style="0" customWidth="1"/>
    <col min="8" max="8" width="11.8515625" style="0" customWidth="1"/>
    <col min="9" max="9" width="5.28125" style="0" customWidth="1"/>
    <col min="10" max="10" width="11.8515625" style="0" customWidth="1"/>
    <col min="11" max="11" width="5.57421875" style="0" customWidth="1"/>
    <col min="12" max="12" width="11.8515625" style="0" customWidth="1"/>
  </cols>
  <sheetData>
    <row r="1" spans="1:12" ht="24.75" customHeight="1">
      <c r="A1" s="8"/>
      <c r="B1" s="337" t="s">
        <v>230</v>
      </c>
      <c r="C1" s="337"/>
      <c r="D1" s="337"/>
      <c r="E1" s="337"/>
      <c r="F1" s="337"/>
      <c r="G1" s="337"/>
      <c r="H1" s="337"/>
      <c r="I1" s="8"/>
      <c r="J1" s="8"/>
      <c r="K1" s="8"/>
      <c r="L1" s="8"/>
    </row>
    <row r="2" spans="1:12" ht="20.25" customHeight="1">
      <c r="A2" s="8"/>
      <c r="B2" s="327" t="s">
        <v>196</v>
      </c>
      <c r="C2" s="327"/>
      <c r="D2" s="327"/>
      <c r="E2" s="327"/>
      <c r="F2" s="327"/>
      <c r="G2" s="327"/>
      <c r="H2" s="327"/>
      <c r="I2" s="327"/>
      <c r="J2" s="327"/>
      <c r="K2" s="8"/>
      <c r="L2" s="8"/>
    </row>
    <row r="3" spans="1:12" ht="12.75">
      <c r="A3" s="8"/>
      <c r="B3" s="8"/>
      <c r="C3" s="8"/>
      <c r="D3" s="8"/>
      <c r="E3" s="8"/>
      <c r="F3" s="8"/>
      <c r="G3" s="8"/>
      <c r="H3" s="8"/>
      <c r="I3" s="8"/>
      <c r="J3" s="8"/>
      <c r="K3" s="8"/>
      <c r="L3" s="8"/>
    </row>
    <row r="4" spans="1:12" ht="18.75" customHeight="1">
      <c r="A4" s="8"/>
      <c r="B4" s="215"/>
      <c r="C4" s="215"/>
      <c r="D4" s="215"/>
      <c r="E4" s="215"/>
      <c r="F4" s="215"/>
      <c r="G4" s="215"/>
      <c r="H4" s="215"/>
      <c r="I4" s="215"/>
      <c r="J4" s="215"/>
      <c r="K4" s="328" t="s">
        <v>382</v>
      </c>
      <c r="L4" s="328"/>
    </row>
    <row r="5" spans="1:12" ht="54.75" customHeight="1">
      <c r="A5" s="340" t="s">
        <v>82</v>
      </c>
      <c r="B5" s="340" t="s">
        <v>136</v>
      </c>
      <c r="C5" s="340" t="s">
        <v>2</v>
      </c>
      <c r="D5" s="340" t="s">
        <v>417</v>
      </c>
      <c r="E5" s="339" t="s">
        <v>296</v>
      </c>
      <c r="F5" s="339"/>
      <c r="G5" s="339" t="s">
        <v>297</v>
      </c>
      <c r="H5" s="339"/>
      <c r="I5" s="339" t="s">
        <v>298</v>
      </c>
      <c r="J5" s="339"/>
      <c r="K5" s="339" t="s">
        <v>299</v>
      </c>
      <c r="L5" s="339"/>
    </row>
    <row r="6" spans="1:12" ht="27" customHeight="1">
      <c r="A6" s="340"/>
      <c r="B6" s="340"/>
      <c r="C6" s="340"/>
      <c r="D6" s="340"/>
      <c r="E6" s="201" t="s">
        <v>201</v>
      </c>
      <c r="F6" s="201" t="s">
        <v>84</v>
      </c>
      <c r="G6" s="201" t="s">
        <v>201</v>
      </c>
      <c r="H6" s="201" t="s">
        <v>84</v>
      </c>
      <c r="I6" s="201" t="s">
        <v>201</v>
      </c>
      <c r="J6" s="201" t="s">
        <v>84</v>
      </c>
      <c r="K6" s="201" t="s">
        <v>201</v>
      </c>
      <c r="L6" s="201" t="s">
        <v>84</v>
      </c>
    </row>
    <row r="7" spans="1:12" ht="34.5" customHeight="1">
      <c r="A7" s="52">
        <v>1</v>
      </c>
      <c r="B7" s="49" t="s">
        <v>197</v>
      </c>
      <c r="C7" s="52" t="s">
        <v>21</v>
      </c>
      <c r="D7" s="185">
        <v>50.22353189850017</v>
      </c>
      <c r="E7" s="52">
        <v>22</v>
      </c>
      <c r="F7" s="185">
        <v>1104.9177017670038</v>
      </c>
      <c r="G7" s="52">
        <v>22</v>
      </c>
      <c r="H7" s="185">
        <v>1104.9177017670038</v>
      </c>
      <c r="I7" s="52">
        <v>22</v>
      </c>
      <c r="J7" s="185">
        <v>1104.9177017670038</v>
      </c>
      <c r="K7" s="52">
        <v>22</v>
      </c>
      <c r="L7" s="185">
        <v>1104.9177017670038</v>
      </c>
    </row>
    <row r="8" spans="1:12" ht="36.75" customHeight="1">
      <c r="A8" s="52">
        <f>A7+1</f>
        <v>2</v>
      </c>
      <c r="B8" s="49" t="s">
        <v>198</v>
      </c>
      <c r="C8" s="52" t="s">
        <v>21</v>
      </c>
      <c r="D8" s="185">
        <v>90.4023574173003</v>
      </c>
      <c r="E8" s="52">
        <v>24</v>
      </c>
      <c r="F8" s="185">
        <v>2169.656578015207</v>
      </c>
      <c r="G8" s="52">
        <v>24</v>
      </c>
      <c r="H8" s="185">
        <v>2169.656578015207</v>
      </c>
      <c r="I8" s="52">
        <v>24</v>
      </c>
      <c r="J8" s="185">
        <v>2169.656578015207</v>
      </c>
      <c r="K8" s="52">
        <v>24</v>
      </c>
      <c r="L8" s="185">
        <v>2169.656578015207</v>
      </c>
    </row>
    <row r="9" spans="1:12" ht="28.5" customHeight="1">
      <c r="A9" s="52">
        <f>A8+1</f>
        <v>3</v>
      </c>
      <c r="B9" s="49" t="s">
        <v>199</v>
      </c>
      <c r="C9" s="52" t="s">
        <v>21</v>
      </c>
      <c r="D9" s="185">
        <v>20.08941275940007</v>
      </c>
      <c r="E9" s="52">
        <v>24</v>
      </c>
      <c r="F9" s="185">
        <v>482.14590622560166</v>
      </c>
      <c r="G9" s="52">
        <v>24</v>
      </c>
      <c r="H9" s="185">
        <v>482.14590622560166</v>
      </c>
      <c r="I9" s="52">
        <v>24</v>
      </c>
      <c r="J9" s="185">
        <v>482.14590622560166</v>
      </c>
      <c r="K9" s="52">
        <v>24</v>
      </c>
      <c r="L9" s="185">
        <v>482.14590622560166</v>
      </c>
    </row>
    <row r="10" spans="1:12" ht="30.75" customHeight="1">
      <c r="A10" s="52">
        <f>A9+1</f>
        <v>4</v>
      </c>
      <c r="B10" s="49" t="s">
        <v>200</v>
      </c>
      <c r="C10" s="52" t="s">
        <v>203</v>
      </c>
      <c r="D10" s="185">
        <v>4258.955504992815</v>
      </c>
      <c r="E10" s="52">
        <v>1</v>
      </c>
      <c r="F10" s="185">
        <v>4258.955504992815</v>
      </c>
      <c r="G10" s="52">
        <v>2</v>
      </c>
      <c r="H10" s="185">
        <v>8517.91100998563</v>
      </c>
      <c r="I10" s="52">
        <v>1</v>
      </c>
      <c r="J10" s="185">
        <v>4258.955504992815</v>
      </c>
      <c r="K10" s="52">
        <v>2</v>
      </c>
      <c r="L10" s="185">
        <v>8517.91100998563</v>
      </c>
    </row>
    <row r="11" spans="1:12" ht="26.25" customHeight="1">
      <c r="A11" s="52">
        <v>5</v>
      </c>
      <c r="B11" s="49" t="s">
        <v>202</v>
      </c>
      <c r="C11" s="52" t="s">
        <v>21</v>
      </c>
      <c r="D11" s="185">
        <v>32.14306041504011</v>
      </c>
      <c r="E11" s="52">
        <v>44</v>
      </c>
      <c r="F11" s="185">
        <v>1414.2946582617649</v>
      </c>
      <c r="G11" s="52">
        <v>44</v>
      </c>
      <c r="H11" s="185">
        <v>1414.2946582617649</v>
      </c>
      <c r="I11" s="52">
        <v>44</v>
      </c>
      <c r="J11" s="185">
        <v>1414.2946582617649</v>
      </c>
      <c r="K11" s="52">
        <v>44</v>
      </c>
      <c r="L11" s="185">
        <v>1414.2946582617649</v>
      </c>
    </row>
    <row r="12" spans="1:12" ht="21.75" customHeight="1">
      <c r="A12" s="264"/>
      <c r="B12" s="264"/>
      <c r="C12" s="265"/>
      <c r="D12" s="265"/>
      <c r="E12" s="265"/>
      <c r="F12" s="187">
        <f>SUM(F7:F11)</f>
        <v>9429.970349262392</v>
      </c>
      <c r="G12" s="265"/>
      <c r="H12" s="187">
        <f>SUM(H7:H11)</f>
        <v>13688.925854255207</v>
      </c>
      <c r="I12" s="265"/>
      <c r="J12" s="187">
        <f>SUM(J7:J11)</f>
        <v>9429.970349262392</v>
      </c>
      <c r="K12" s="265"/>
      <c r="L12" s="187">
        <f>SUM(L7:L11)</f>
        <v>13688.925854255207</v>
      </c>
    </row>
  </sheetData>
  <sheetProtection/>
  <mergeCells count="11">
    <mergeCell ref="G5:H5"/>
    <mergeCell ref="B1:H1"/>
    <mergeCell ref="B2:J2"/>
    <mergeCell ref="K4:L4"/>
    <mergeCell ref="I5:J5"/>
    <mergeCell ref="E5:F5"/>
    <mergeCell ref="K5:L5"/>
    <mergeCell ref="A5:A6"/>
    <mergeCell ref="B5:B6"/>
    <mergeCell ref="C5:C6"/>
    <mergeCell ref="D5:D6"/>
  </mergeCells>
  <printOptions/>
  <pageMargins left="0.5" right="0.17" top="1" bottom="0.72" header="0.5" footer="0.3"/>
  <pageSetup horizontalDpi="600" verticalDpi="600" orientation="landscape" paperSize="9" scale="75" r:id="rId1"/>
  <headerFooter alignWithMargins="0">
    <oddFooter>&amp;L&amp;8&amp;Z&amp;F</oddFooter>
  </headerFooter>
</worksheet>
</file>

<file path=xl/worksheets/sheet35.xml><?xml version="1.0" encoding="utf-8"?>
<worksheet xmlns="http://schemas.openxmlformats.org/spreadsheetml/2006/main" xmlns:r="http://schemas.openxmlformats.org/officeDocument/2006/relationships">
  <sheetPr>
    <tabColor indexed="33"/>
  </sheetPr>
  <dimension ref="A1:F27"/>
  <sheetViews>
    <sheetView zoomScalePageLayoutView="0" workbookViewId="0" topLeftCell="A1">
      <pane xSplit="4" ySplit="8" topLeftCell="E21" activePane="bottomRight" state="frozen"/>
      <selection pane="topLeft" activeCell="A1" sqref="A1"/>
      <selection pane="topRight" activeCell="E1" sqref="E1"/>
      <selection pane="bottomLeft" activeCell="A9" sqref="A9"/>
      <selection pane="bottomRight" activeCell="N4" sqref="N4"/>
    </sheetView>
  </sheetViews>
  <sheetFormatPr defaultColWidth="9.140625" defaultRowHeight="12.75"/>
  <cols>
    <col min="1" max="1" width="4.28125" style="0" customWidth="1"/>
    <col min="2" max="2" width="66.00390625" style="0" customWidth="1"/>
    <col min="3" max="3" width="6.8515625" style="0" customWidth="1"/>
    <col min="4" max="4" width="5.421875" style="0" customWidth="1"/>
    <col min="5" max="5" width="9.28125" style="0" bestFit="1" customWidth="1"/>
    <col min="6" max="6" width="12.57421875" style="0" bestFit="1" customWidth="1"/>
  </cols>
  <sheetData>
    <row r="1" spans="2:5" ht="18">
      <c r="B1" s="337" t="s">
        <v>231</v>
      </c>
      <c r="C1" s="337"/>
      <c r="D1" s="8"/>
      <c r="E1" s="8"/>
    </row>
    <row r="2" spans="2:5" ht="18.75" customHeight="1">
      <c r="B2" s="327" t="s">
        <v>313</v>
      </c>
      <c r="C2" s="327"/>
      <c r="D2" s="327"/>
      <c r="E2" s="327"/>
    </row>
    <row r="3" spans="2:6" ht="15" customHeight="1">
      <c r="B3" s="208"/>
      <c r="C3" s="208"/>
      <c r="D3" s="208"/>
      <c r="E3" s="208"/>
      <c r="F3" s="208"/>
    </row>
    <row r="4" spans="2:6" ht="15.75" customHeight="1">
      <c r="B4" s="268"/>
      <c r="C4" s="268"/>
      <c r="D4" s="268"/>
      <c r="E4" s="329" t="s">
        <v>382</v>
      </c>
      <c r="F4" s="329"/>
    </row>
    <row r="5" spans="1:6" ht="28.5" customHeight="1">
      <c r="A5" s="155" t="s">
        <v>82</v>
      </c>
      <c r="B5" s="155" t="s">
        <v>1</v>
      </c>
      <c r="C5" s="155" t="s">
        <v>2</v>
      </c>
      <c r="D5" s="155" t="s">
        <v>76</v>
      </c>
      <c r="E5" s="155" t="s">
        <v>144</v>
      </c>
      <c r="F5" s="155" t="s">
        <v>145</v>
      </c>
    </row>
    <row r="6" spans="1:6" ht="18" customHeight="1">
      <c r="A6" s="47">
        <v>1</v>
      </c>
      <c r="B6" s="11" t="s">
        <v>5</v>
      </c>
      <c r="C6" s="9" t="s">
        <v>20</v>
      </c>
      <c r="D6" s="9">
        <v>1</v>
      </c>
      <c r="E6" s="370">
        <v>1506.7059569550051</v>
      </c>
      <c r="F6" s="370">
        <v>1506.7059569550051</v>
      </c>
    </row>
    <row r="7" spans="1:6" ht="18" customHeight="1">
      <c r="A7" s="47">
        <f>A6+1</f>
        <v>2</v>
      </c>
      <c r="B7" s="11" t="s">
        <v>6</v>
      </c>
      <c r="C7" s="9" t="s">
        <v>20</v>
      </c>
      <c r="D7" s="9">
        <v>1</v>
      </c>
      <c r="E7" s="371"/>
      <c r="F7" s="371"/>
    </row>
    <row r="8" spans="1:6" ht="18" customHeight="1">
      <c r="A8" s="47">
        <f>A7+1</f>
        <v>3</v>
      </c>
      <c r="B8" s="11" t="s">
        <v>205</v>
      </c>
      <c r="C8" s="9" t="s">
        <v>20</v>
      </c>
      <c r="D8" s="9">
        <v>1</v>
      </c>
      <c r="E8" s="372"/>
      <c r="F8" s="372"/>
    </row>
    <row r="9" spans="1:6" ht="18" customHeight="1">
      <c r="A9" s="47">
        <f aca="true" t="shared" si="0" ref="A9:A26">A8+1</f>
        <v>4</v>
      </c>
      <c r="B9" s="11" t="s">
        <v>191</v>
      </c>
      <c r="C9" s="9" t="s">
        <v>21</v>
      </c>
      <c r="D9" s="9">
        <v>1</v>
      </c>
      <c r="E9" s="18">
        <v>200.89412759400068</v>
      </c>
      <c r="F9" s="18">
        <v>200.89412759400068</v>
      </c>
    </row>
    <row r="10" spans="1:6" ht="18" customHeight="1">
      <c r="A10" s="47">
        <f t="shared" si="0"/>
        <v>5</v>
      </c>
      <c r="B10" s="11" t="s">
        <v>192</v>
      </c>
      <c r="C10" s="9" t="s">
        <v>21</v>
      </c>
      <c r="D10" s="9">
        <v>1</v>
      </c>
      <c r="E10" s="18">
        <v>200.89412759400068</v>
      </c>
      <c r="F10" s="18">
        <v>200.89412759400068</v>
      </c>
    </row>
    <row r="11" spans="1:6" ht="18" customHeight="1">
      <c r="A11" s="47">
        <f t="shared" si="0"/>
        <v>6</v>
      </c>
      <c r="B11" s="11" t="s">
        <v>300</v>
      </c>
      <c r="C11" s="9" t="s">
        <v>21</v>
      </c>
      <c r="D11" s="9">
        <v>1</v>
      </c>
      <c r="E11" s="18">
        <v>502.2353189850017</v>
      </c>
      <c r="F11" s="18">
        <v>502.2353189850017</v>
      </c>
    </row>
    <row r="12" spans="1:6" ht="18" customHeight="1">
      <c r="A12" s="47">
        <f t="shared" si="0"/>
        <v>7</v>
      </c>
      <c r="B12" s="11" t="s">
        <v>301</v>
      </c>
      <c r="C12" s="9" t="s">
        <v>21</v>
      </c>
      <c r="D12" s="9">
        <v>22</v>
      </c>
      <c r="E12" s="18">
        <v>46.205649346620156</v>
      </c>
      <c r="F12" s="18">
        <v>1016.5242856256434</v>
      </c>
    </row>
    <row r="13" spans="1:6" ht="18" customHeight="1">
      <c r="A13" s="47">
        <f t="shared" si="0"/>
        <v>8</v>
      </c>
      <c r="B13" s="11" t="s">
        <v>302</v>
      </c>
      <c r="C13" s="9" t="s">
        <v>20</v>
      </c>
      <c r="D13" s="9">
        <v>3</v>
      </c>
      <c r="E13" s="18">
        <v>1104.9177017670038</v>
      </c>
      <c r="F13" s="18">
        <v>3314.7531053010116</v>
      </c>
    </row>
    <row r="14" spans="1:6" ht="18" customHeight="1">
      <c r="A14" s="47">
        <f t="shared" si="0"/>
        <v>9</v>
      </c>
      <c r="B14" s="11" t="s">
        <v>137</v>
      </c>
      <c r="C14" s="9" t="s">
        <v>21</v>
      </c>
      <c r="D14" s="9">
        <v>22</v>
      </c>
      <c r="E14" s="18">
        <v>40.17882551880014</v>
      </c>
      <c r="F14" s="18">
        <v>883.9341614136031</v>
      </c>
    </row>
    <row r="15" spans="1:6" ht="18" customHeight="1">
      <c r="A15" s="47">
        <f t="shared" si="0"/>
        <v>10</v>
      </c>
      <c r="B15" s="12" t="s">
        <v>303</v>
      </c>
      <c r="C15" s="9" t="s">
        <v>21</v>
      </c>
      <c r="D15" s="9">
        <v>22</v>
      </c>
      <c r="E15" s="18">
        <v>60.2682382782002</v>
      </c>
      <c r="F15" s="18">
        <v>1325.9012421204045</v>
      </c>
    </row>
    <row r="16" spans="1:6" ht="18" customHeight="1">
      <c r="A16" s="47">
        <f t="shared" si="0"/>
        <v>11</v>
      </c>
      <c r="B16" s="11" t="s">
        <v>304</v>
      </c>
      <c r="C16" s="9" t="s">
        <v>21</v>
      </c>
      <c r="D16" s="9">
        <v>22</v>
      </c>
      <c r="E16" s="18">
        <v>140.6258893158005</v>
      </c>
      <c r="F16" s="18">
        <v>3093.769564947611</v>
      </c>
    </row>
    <row r="17" spans="1:6" ht="18" customHeight="1">
      <c r="A17" s="47">
        <f t="shared" si="0"/>
        <v>12</v>
      </c>
      <c r="B17" s="11" t="s">
        <v>140</v>
      </c>
      <c r="C17" s="9" t="s">
        <v>21</v>
      </c>
      <c r="D17" s="9">
        <v>66</v>
      </c>
      <c r="E17" s="18">
        <v>14.062588931580047</v>
      </c>
      <c r="F17" s="18">
        <v>928.130869484283</v>
      </c>
    </row>
    <row r="18" spans="1:6" ht="18" customHeight="1">
      <c r="A18" s="47">
        <f t="shared" si="0"/>
        <v>13</v>
      </c>
      <c r="B18" s="11" t="s">
        <v>141</v>
      </c>
      <c r="C18" s="9" t="s">
        <v>21</v>
      </c>
      <c r="D18" s="9">
        <v>22</v>
      </c>
      <c r="E18" s="18">
        <v>50.22353189850017</v>
      </c>
      <c r="F18" s="18">
        <v>1104.9177017670038</v>
      </c>
    </row>
    <row r="19" spans="1:6" ht="18" customHeight="1">
      <c r="A19" s="47">
        <f t="shared" si="0"/>
        <v>14</v>
      </c>
      <c r="B19" s="11" t="s">
        <v>127</v>
      </c>
      <c r="C19" s="9" t="s">
        <v>21</v>
      </c>
      <c r="D19" s="9">
        <v>22</v>
      </c>
      <c r="E19" s="18">
        <v>50.22353189850017</v>
      </c>
      <c r="F19" s="18">
        <v>1104.9177017670038</v>
      </c>
    </row>
    <row r="20" spans="1:6" ht="18" customHeight="1">
      <c r="A20" s="47">
        <f t="shared" si="0"/>
        <v>15</v>
      </c>
      <c r="B20" s="11" t="s">
        <v>305</v>
      </c>
      <c r="C20" s="9" t="s">
        <v>20</v>
      </c>
      <c r="D20" s="9">
        <v>1</v>
      </c>
      <c r="E20" s="18">
        <v>6629.506210602022</v>
      </c>
      <c r="F20" s="18">
        <v>6629.506210602022</v>
      </c>
    </row>
    <row r="21" spans="1:6" ht="18" customHeight="1">
      <c r="A21" s="47">
        <v>16</v>
      </c>
      <c r="B21" s="11" t="s">
        <v>155</v>
      </c>
      <c r="C21" s="9" t="s">
        <v>20</v>
      </c>
      <c r="D21" s="9">
        <v>1.03</v>
      </c>
      <c r="E21" s="18">
        <v>2209.8354035340076</v>
      </c>
      <c r="F21" s="18">
        <v>2276.130465640028</v>
      </c>
    </row>
    <row r="22" spans="1:6" ht="18" customHeight="1">
      <c r="A22" s="47">
        <v>17</v>
      </c>
      <c r="B22" s="11" t="s">
        <v>154</v>
      </c>
      <c r="C22" s="9" t="s">
        <v>21</v>
      </c>
      <c r="D22" s="9">
        <v>1</v>
      </c>
      <c r="E22" s="18">
        <v>1004.4706379700034</v>
      </c>
      <c r="F22" s="18">
        <v>1004.4706379700034</v>
      </c>
    </row>
    <row r="23" spans="1:6" ht="18" customHeight="1">
      <c r="A23" s="47">
        <f t="shared" si="0"/>
        <v>18</v>
      </c>
      <c r="B23" s="11" t="s">
        <v>153</v>
      </c>
      <c r="C23" s="9" t="s">
        <v>21</v>
      </c>
      <c r="D23" s="9">
        <v>21</v>
      </c>
      <c r="E23" s="18">
        <v>120.5364765564004</v>
      </c>
      <c r="F23" s="18">
        <v>2531.2660076844086</v>
      </c>
    </row>
    <row r="24" spans="1:6" ht="18" customHeight="1">
      <c r="A24" s="47">
        <f t="shared" si="0"/>
        <v>19</v>
      </c>
      <c r="B24" s="11" t="s">
        <v>142</v>
      </c>
      <c r="C24" s="9" t="s">
        <v>21</v>
      </c>
      <c r="D24" s="9">
        <v>3</v>
      </c>
      <c r="E24" s="18">
        <v>44.19670807068015</v>
      </c>
      <c r="F24" s="18">
        <v>132.59012421204045</v>
      </c>
    </row>
    <row r="25" spans="1:6" ht="18" customHeight="1">
      <c r="A25" s="47">
        <f t="shared" si="0"/>
        <v>20</v>
      </c>
      <c r="B25" s="11" t="s">
        <v>291</v>
      </c>
      <c r="C25" s="9" t="s">
        <v>21</v>
      </c>
      <c r="D25" s="9">
        <v>5</v>
      </c>
      <c r="E25" s="18">
        <v>261.16236587220084</v>
      </c>
      <c r="F25" s="18">
        <v>1305.8118293610041</v>
      </c>
    </row>
    <row r="26" spans="1:6" ht="27" customHeight="1">
      <c r="A26" s="47">
        <f t="shared" si="0"/>
        <v>21</v>
      </c>
      <c r="B26" s="11" t="s">
        <v>148</v>
      </c>
      <c r="C26" s="9" t="s">
        <v>149</v>
      </c>
      <c r="D26" s="9">
        <v>10.5</v>
      </c>
      <c r="E26" s="18">
        <v>472.10119984590165</v>
      </c>
      <c r="F26" s="18">
        <v>4957.062598381967</v>
      </c>
    </row>
    <row r="27" spans="1:6" ht="17.25" customHeight="1">
      <c r="A27" s="10"/>
      <c r="B27" s="10" t="s">
        <v>98</v>
      </c>
      <c r="C27" s="9"/>
      <c r="D27" s="9"/>
      <c r="E27" s="4"/>
      <c r="F27" s="23">
        <f>SUM(F6:F26)</f>
        <v>34020.41603740605</v>
      </c>
    </row>
  </sheetData>
  <sheetProtection/>
  <mergeCells count="5">
    <mergeCell ref="B1:C1"/>
    <mergeCell ref="B2:E2"/>
    <mergeCell ref="E6:E8"/>
    <mergeCell ref="F6:F8"/>
    <mergeCell ref="E4:F4"/>
  </mergeCells>
  <printOptions/>
  <pageMargins left="0.74" right="0.27" top="0.35" bottom="0.38" header="0.22" footer="0.16"/>
  <pageSetup horizontalDpi="600" verticalDpi="600" orientation="landscape" paperSize="9" scale="111" r:id="rId1"/>
  <headerFooter alignWithMargins="0">
    <oddFooter>&amp;L&amp;8&amp;Z&amp;F</oddFooter>
  </headerFooter>
</worksheet>
</file>

<file path=xl/worksheets/sheet36.xml><?xml version="1.0" encoding="utf-8"?>
<worksheet xmlns="http://schemas.openxmlformats.org/spreadsheetml/2006/main" xmlns:r="http://schemas.openxmlformats.org/officeDocument/2006/relationships">
  <sheetPr>
    <tabColor indexed="33"/>
  </sheetPr>
  <dimension ref="A1:G27"/>
  <sheetViews>
    <sheetView zoomScalePageLayoutView="0" workbookViewId="0" topLeftCell="A1">
      <pane xSplit="4" ySplit="8" topLeftCell="E21"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4.57421875" style="0" customWidth="1"/>
    <col min="2" max="2" width="67.8515625" style="0" customWidth="1"/>
    <col min="3" max="3" width="6.00390625" style="0" customWidth="1"/>
    <col min="4" max="4" width="5.28125" style="0" customWidth="1"/>
    <col min="5" max="5" width="13.8515625" style="0" bestFit="1" customWidth="1"/>
    <col min="6" max="6" width="12.00390625" style="0" bestFit="1" customWidth="1"/>
  </cols>
  <sheetData>
    <row r="1" spans="1:6" ht="18">
      <c r="A1" s="8"/>
      <c r="B1" s="337" t="s">
        <v>232</v>
      </c>
      <c r="C1" s="337"/>
      <c r="D1" s="337"/>
      <c r="E1" s="337"/>
      <c r="F1" s="8"/>
    </row>
    <row r="2" spans="1:6" ht="21.75" customHeight="1">
      <c r="A2" s="8"/>
      <c r="B2" s="327" t="s">
        <v>150</v>
      </c>
      <c r="C2" s="327"/>
      <c r="D2" s="327"/>
      <c r="E2" s="327"/>
      <c r="F2" s="8"/>
    </row>
    <row r="3" spans="1:6" ht="12.75">
      <c r="A3" s="8"/>
      <c r="B3" s="8"/>
      <c r="C3" s="8"/>
      <c r="D3" s="8"/>
      <c r="E3" s="8"/>
      <c r="F3" s="8"/>
    </row>
    <row r="4" spans="1:7" ht="12.75" customHeight="1">
      <c r="A4" s="8"/>
      <c r="B4" s="215"/>
      <c r="C4" s="215"/>
      <c r="D4" s="215"/>
      <c r="E4" s="215"/>
      <c r="F4" s="169" t="s">
        <v>382</v>
      </c>
      <c r="G4" s="269"/>
    </row>
    <row r="5" spans="1:6" ht="27" customHeight="1">
      <c r="A5" s="10" t="s">
        <v>82</v>
      </c>
      <c r="B5" s="10" t="s">
        <v>1</v>
      </c>
      <c r="C5" s="10" t="s">
        <v>2</v>
      </c>
      <c r="D5" s="10" t="s">
        <v>76</v>
      </c>
      <c r="E5" s="10" t="s">
        <v>144</v>
      </c>
      <c r="F5" s="10" t="s">
        <v>145</v>
      </c>
    </row>
    <row r="6" spans="1:6" ht="18.75" customHeight="1">
      <c r="A6" s="47">
        <v>1</v>
      </c>
      <c r="B6" s="11" t="s">
        <v>5</v>
      </c>
      <c r="C6" s="9" t="s">
        <v>20</v>
      </c>
      <c r="D6" s="9">
        <v>1</v>
      </c>
      <c r="E6" s="370">
        <v>1506.7059569550051</v>
      </c>
      <c r="F6" s="370">
        <v>1506.7059569550051</v>
      </c>
    </row>
    <row r="7" spans="1:6" ht="18.75" customHeight="1">
      <c r="A7" s="47">
        <f>A6+1</f>
        <v>2</v>
      </c>
      <c r="B7" s="11" t="s">
        <v>6</v>
      </c>
      <c r="C7" s="9" t="s">
        <v>20</v>
      </c>
      <c r="D7" s="9">
        <v>1</v>
      </c>
      <c r="E7" s="371"/>
      <c r="F7" s="371"/>
    </row>
    <row r="8" spans="1:6" ht="18.75" customHeight="1">
      <c r="A8" s="47">
        <f>A7+1</f>
        <v>3</v>
      </c>
      <c r="B8" s="11" t="s">
        <v>205</v>
      </c>
      <c r="C8" s="9" t="s">
        <v>20</v>
      </c>
      <c r="D8" s="9">
        <v>1</v>
      </c>
      <c r="E8" s="372"/>
      <c r="F8" s="372"/>
    </row>
    <row r="9" spans="1:6" ht="18.75" customHeight="1">
      <c r="A9" s="47">
        <f aca="true" t="shared" si="0" ref="A9:A26">A8+1</f>
        <v>4</v>
      </c>
      <c r="B9" s="11" t="s">
        <v>191</v>
      </c>
      <c r="C9" s="9" t="s">
        <v>21</v>
      </c>
      <c r="D9" s="9">
        <v>1</v>
      </c>
      <c r="E9" s="18">
        <v>200.89412759400068</v>
      </c>
      <c r="F9" s="18">
        <v>200.89412759400068</v>
      </c>
    </row>
    <row r="10" spans="1:6" ht="18.75" customHeight="1">
      <c r="A10" s="47">
        <f t="shared" si="0"/>
        <v>5</v>
      </c>
      <c r="B10" s="11" t="s">
        <v>192</v>
      </c>
      <c r="C10" s="9" t="s">
        <v>21</v>
      </c>
      <c r="D10" s="9">
        <v>1</v>
      </c>
      <c r="E10" s="18">
        <v>200.89412759400068</v>
      </c>
      <c r="F10" s="18">
        <v>200.89412759400068</v>
      </c>
    </row>
    <row r="11" spans="1:6" ht="18.75" customHeight="1">
      <c r="A11" s="47">
        <f t="shared" si="0"/>
        <v>6</v>
      </c>
      <c r="B11" s="50" t="s">
        <v>300</v>
      </c>
      <c r="C11" s="9" t="s">
        <v>21</v>
      </c>
      <c r="D11" s="9">
        <v>1</v>
      </c>
      <c r="E11" s="18">
        <v>502.2353189850017</v>
      </c>
      <c r="F11" s="18">
        <v>502.2353189850017</v>
      </c>
    </row>
    <row r="12" spans="1:6" ht="18.75" customHeight="1">
      <c r="A12" s="47">
        <f t="shared" si="0"/>
        <v>7</v>
      </c>
      <c r="B12" s="11" t="s">
        <v>306</v>
      </c>
      <c r="C12" s="9" t="s">
        <v>21</v>
      </c>
      <c r="D12" s="9">
        <v>22</v>
      </c>
      <c r="E12" s="18">
        <v>46.205649346620156</v>
      </c>
      <c r="F12" s="18">
        <v>1016.5242856256434</v>
      </c>
    </row>
    <row r="13" spans="1:6" ht="18.75" customHeight="1">
      <c r="A13" s="47">
        <f t="shared" si="0"/>
        <v>8</v>
      </c>
      <c r="B13" s="11" t="s">
        <v>302</v>
      </c>
      <c r="C13" s="9" t="s">
        <v>20</v>
      </c>
      <c r="D13" s="9">
        <v>5</v>
      </c>
      <c r="E13" s="18">
        <v>1104.9177017670038</v>
      </c>
      <c r="F13" s="18">
        <v>5524.588508835019</v>
      </c>
    </row>
    <row r="14" spans="1:6" ht="18.75" customHeight="1">
      <c r="A14" s="47">
        <f t="shared" si="0"/>
        <v>9</v>
      </c>
      <c r="B14" s="11" t="s">
        <v>137</v>
      </c>
      <c r="C14" s="9" t="s">
        <v>21</v>
      </c>
      <c r="D14" s="9">
        <v>22</v>
      </c>
      <c r="E14" s="18">
        <v>40.17882551880014</v>
      </c>
      <c r="F14" s="18">
        <v>883.9341614136031</v>
      </c>
    </row>
    <row r="15" spans="1:6" ht="18.75" customHeight="1">
      <c r="A15" s="47">
        <f t="shared" si="0"/>
        <v>10</v>
      </c>
      <c r="B15" s="12" t="s">
        <v>303</v>
      </c>
      <c r="C15" s="9" t="s">
        <v>21</v>
      </c>
      <c r="D15" s="9">
        <v>22</v>
      </c>
      <c r="E15" s="18">
        <v>60.2682382782002</v>
      </c>
      <c r="F15" s="18">
        <v>1325.9012421204045</v>
      </c>
    </row>
    <row r="16" spans="1:6" ht="18.75" customHeight="1">
      <c r="A16" s="47">
        <f t="shared" si="0"/>
        <v>11</v>
      </c>
      <c r="B16" s="11" t="s">
        <v>307</v>
      </c>
      <c r="C16" s="9" t="s">
        <v>21</v>
      </c>
      <c r="D16" s="9">
        <v>17</v>
      </c>
      <c r="E16" s="18">
        <v>140.6258893158005</v>
      </c>
      <c r="F16" s="18">
        <v>2390.6401183686085</v>
      </c>
    </row>
    <row r="17" spans="1:6" ht="18.75" customHeight="1">
      <c r="A17" s="47">
        <f t="shared" si="0"/>
        <v>12</v>
      </c>
      <c r="B17" s="11" t="s">
        <v>140</v>
      </c>
      <c r="C17" s="9" t="s">
        <v>21</v>
      </c>
      <c r="D17" s="9">
        <v>66</v>
      </c>
      <c r="E17" s="18">
        <v>14.062588931580047</v>
      </c>
      <c r="F17" s="18">
        <v>928.130869484283</v>
      </c>
    </row>
    <row r="18" spans="1:6" ht="18.75" customHeight="1">
      <c r="A18" s="47">
        <f t="shared" si="0"/>
        <v>13</v>
      </c>
      <c r="B18" s="11" t="s">
        <v>141</v>
      </c>
      <c r="C18" s="9" t="s">
        <v>21</v>
      </c>
      <c r="D18" s="9">
        <v>22</v>
      </c>
      <c r="E18" s="18">
        <v>50.22353189850017</v>
      </c>
      <c r="F18" s="18">
        <v>1104.9177017670038</v>
      </c>
    </row>
    <row r="19" spans="1:6" ht="18.75" customHeight="1">
      <c r="A19" s="47">
        <f t="shared" si="0"/>
        <v>14</v>
      </c>
      <c r="B19" s="11" t="s">
        <v>127</v>
      </c>
      <c r="C19" s="9" t="s">
        <v>21</v>
      </c>
      <c r="D19" s="9">
        <v>22</v>
      </c>
      <c r="E19" s="18">
        <v>50.22353189850017</v>
      </c>
      <c r="F19" s="18">
        <v>1104.9177017670038</v>
      </c>
    </row>
    <row r="20" spans="1:6" ht="18.75" customHeight="1">
      <c r="A20" s="47">
        <f t="shared" si="0"/>
        <v>15</v>
      </c>
      <c r="B20" s="11" t="s">
        <v>305</v>
      </c>
      <c r="C20" s="9" t="s">
        <v>20</v>
      </c>
      <c r="D20" s="9">
        <v>1</v>
      </c>
      <c r="E20" s="18">
        <v>6629.506210602022</v>
      </c>
      <c r="F20" s="18">
        <v>6629.506210602022</v>
      </c>
    </row>
    <row r="21" spans="1:6" ht="18.75" customHeight="1">
      <c r="A21" s="47">
        <v>16</v>
      </c>
      <c r="B21" s="11" t="s">
        <v>156</v>
      </c>
      <c r="C21" s="9" t="s">
        <v>20</v>
      </c>
      <c r="D21" s="9">
        <v>1.03</v>
      </c>
      <c r="E21" s="18">
        <v>2209.8354035340076</v>
      </c>
      <c r="F21" s="18">
        <v>2276.130465640028</v>
      </c>
    </row>
    <row r="22" spans="1:6" ht="18.75" customHeight="1">
      <c r="A22" s="47">
        <v>17</v>
      </c>
      <c r="B22" s="11" t="s">
        <v>152</v>
      </c>
      <c r="C22" s="9" t="s">
        <v>21</v>
      </c>
      <c r="D22" s="9">
        <v>1</v>
      </c>
      <c r="E22" s="18">
        <v>1004.4706379700034</v>
      </c>
      <c r="F22" s="18">
        <v>1004.4706379700034</v>
      </c>
    </row>
    <row r="23" spans="1:6" ht="18.75" customHeight="1">
      <c r="A23" s="47">
        <f t="shared" si="0"/>
        <v>18</v>
      </c>
      <c r="B23" s="11" t="s">
        <v>153</v>
      </c>
      <c r="C23" s="9" t="s">
        <v>21</v>
      </c>
      <c r="D23" s="9">
        <v>21</v>
      </c>
      <c r="E23" s="18">
        <v>120.5364765564004</v>
      </c>
      <c r="F23" s="18">
        <v>2531.2660076844086</v>
      </c>
    </row>
    <row r="24" spans="1:6" ht="18.75" customHeight="1">
      <c r="A24" s="47">
        <f t="shared" si="0"/>
        <v>19</v>
      </c>
      <c r="B24" s="11" t="s">
        <v>142</v>
      </c>
      <c r="C24" s="9" t="s">
        <v>21</v>
      </c>
      <c r="D24" s="9">
        <v>3</v>
      </c>
      <c r="E24" s="18">
        <v>44.19670807068015</v>
      </c>
      <c r="F24" s="18">
        <v>132.59012421204045</v>
      </c>
    </row>
    <row r="25" spans="1:6" ht="18.75" customHeight="1">
      <c r="A25" s="47">
        <f t="shared" si="0"/>
        <v>20</v>
      </c>
      <c r="B25" s="11" t="s">
        <v>291</v>
      </c>
      <c r="C25" s="9" t="s">
        <v>21</v>
      </c>
      <c r="D25" s="9">
        <v>5</v>
      </c>
      <c r="E25" s="18">
        <v>261.16236587220084</v>
      </c>
      <c r="F25" s="18">
        <v>1305.8118293610041</v>
      </c>
    </row>
    <row r="26" spans="1:6" ht="18.75" customHeight="1">
      <c r="A26" s="47">
        <f t="shared" si="0"/>
        <v>21</v>
      </c>
      <c r="B26" s="11" t="s">
        <v>151</v>
      </c>
      <c r="C26" s="9" t="s">
        <v>138</v>
      </c>
      <c r="D26" s="9">
        <v>1050</v>
      </c>
      <c r="E26" s="18">
        <v>4.720309571439456</v>
      </c>
      <c r="F26" s="18">
        <v>4956.325050011429</v>
      </c>
    </row>
    <row r="27" spans="1:6" ht="15.75" customHeight="1">
      <c r="A27" s="10"/>
      <c r="B27" s="10" t="s">
        <v>98</v>
      </c>
      <c r="C27" s="9"/>
      <c r="D27" s="9"/>
      <c r="E27" s="4"/>
      <c r="F27" s="23">
        <f>SUM(F6:F26)</f>
        <v>35526.384445990516</v>
      </c>
    </row>
  </sheetData>
  <sheetProtection/>
  <mergeCells count="4">
    <mergeCell ref="E6:E8"/>
    <mergeCell ref="F6:F8"/>
    <mergeCell ref="B1:E1"/>
    <mergeCell ref="B2:E2"/>
  </mergeCells>
  <printOptions/>
  <pageMargins left="0.72" right="0.23" top="0.36" bottom="0.38" header="0.22" footer="0.16"/>
  <pageSetup horizontalDpi="600" verticalDpi="600" orientation="landscape" paperSize="9" scale="105" r:id="rId1"/>
  <headerFooter alignWithMargins="0">
    <oddFooter>&amp;L&amp;8&amp;Z&amp;F</oddFooter>
  </headerFooter>
</worksheet>
</file>

<file path=xl/worksheets/sheet37.xml><?xml version="1.0" encoding="utf-8"?>
<worksheet xmlns="http://schemas.openxmlformats.org/spreadsheetml/2006/main" xmlns:r="http://schemas.openxmlformats.org/officeDocument/2006/relationships">
  <sheetPr>
    <tabColor indexed="33"/>
  </sheetPr>
  <dimension ref="A1:F15"/>
  <sheetViews>
    <sheetView zoomScalePageLayoutView="0" workbookViewId="0" topLeftCell="A1">
      <pane xSplit="4" ySplit="9" topLeftCell="E10" activePane="bottomRight" state="frozen"/>
      <selection pane="topLeft" activeCell="A1" sqref="A1"/>
      <selection pane="topRight" activeCell="E1" sqref="E1"/>
      <selection pane="bottomLeft" activeCell="A11" sqref="A11"/>
      <selection pane="bottomRight" activeCell="H9" sqref="H9"/>
    </sheetView>
  </sheetViews>
  <sheetFormatPr defaultColWidth="9.140625" defaultRowHeight="12.75"/>
  <cols>
    <col min="1" max="1" width="4.57421875" style="0" customWidth="1"/>
    <col min="2" max="2" width="67.8515625" style="0" customWidth="1"/>
    <col min="3" max="3" width="6.00390625" style="0" customWidth="1"/>
    <col min="4" max="4" width="6.140625" style="0" customWidth="1"/>
    <col min="5" max="5" width="11.00390625" style="0" customWidth="1"/>
    <col min="6" max="6" width="13.8515625" style="0" customWidth="1"/>
  </cols>
  <sheetData>
    <row r="1" spans="1:6" ht="21" customHeight="1">
      <c r="A1" s="8"/>
      <c r="B1" s="337" t="s">
        <v>366</v>
      </c>
      <c r="C1" s="337"/>
      <c r="D1" s="337"/>
      <c r="E1" s="8"/>
      <c r="F1" s="8"/>
    </row>
    <row r="2" spans="1:6" ht="19.5" customHeight="1">
      <c r="A2" s="8"/>
      <c r="B2" s="327" t="s">
        <v>418</v>
      </c>
      <c r="C2" s="327"/>
      <c r="D2" s="327"/>
      <c r="E2" s="327"/>
      <c r="F2" s="8"/>
    </row>
    <row r="3" spans="1:6" ht="12.75">
      <c r="A3" s="8"/>
      <c r="B3" s="8"/>
      <c r="C3" s="8"/>
      <c r="D3" s="8"/>
      <c r="E3" s="8"/>
      <c r="F3" s="8"/>
    </row>
    <row r="4" spans="1:6" ht="17.25" customHeight="1">
      <c r="A4" s="8"/>
      <c r="B4" s="215"/>
      <c r="C4" s="215"/>
      <c r="D4" s="215"/>
      <c r="E4" s="215"/>
      <c r="F4" s="168" t="s">
        <v>382</v>
      </c>
    </row>
    <row r="5" spans="1:6" ht="50.25" customHeight="1">
      <c r="A5" s="339" t="s">
        <v>82</v>
      </c>
      <c r="B5" s="339" t="s">
        <v>1</v>
      </c>
      <c r="C5" s="339" t="s">
        <v>2</v>
      </c>
      <c r="D5" s="339" t="s">
        <v>76</v>
      </c>
      <c r="E5" s="340" t="s">
        <v>367</v>
      </c>
      <c r="F5" s="340"/>
    </row>
    <row r="6" spans="1:6" ht="18.75" customHeight="1">
      <c r="A6" s="339"/>
      <c r="B6" s="339"/>
      <c r="C6" s="339"/>
      <c r="D6" s="339"/>
      <c r="E6" s="154" t="s">
        <v>144</v>
      </c>
      <c r="F6" s="154" t="s">
        <v>145</v>
      </c>
    </row>
    <row r="7" spans="1:6" ht="21" customHeight="1">
      <c r="A7" s="52">
        <v>1</v>
      </c>
      <c r="B7" s="49" t="s">
        <v>5</v>
      </c>
      <c r="C7" s="52" t="s">
        <v>20</v>
      </c>
      <c r="D7" s="52">
        <v>1</v>
      </c>
      <c r="E7" s="396">
        <v>3013.414039649557</v>
      </c>
      <c r="F7" s="396">
        <v>3013.414039649557</v>
      </c>
    </row>
    <row r="8" spans="1:6" ht="21" customHeight="1">
      <c r="A8" s="52">
        <v>2</v>
      </c>
      <c r="B8" s="49" t="s">
        <v>6</v>
      </c>
      <c r="C8" s="52" t="s">
        <v>20</v>
      </c>
      <c r="D8" s="52">
        <v>1</v>
      </c>
      <c r="E8" s="397"/>
      <c r="F8" s="397"/>
    </row>
    <row r="9" spans="1:6" ht="21" customHeight="1">
      <c r="A9" s="52">
        <v>3</v>
      </c>
      <c r="B9" s="49" t="s">
        <v>205</v>
      </c>
      <c r="C9" s="52" t="s">
        <v>20</v>
      </c>
      <c r="D9" s="52">
        <v>1</v>
      </c>
      <c r="E9" s="398"/>
      <c r="F9" s="398"/>
    </row>
    <row r="10" spans="1:6" ht="21" customHeight="1">
      <c r="A10" s="52">
        <v>4</v>
      </c>
      <c r="B10" s="49" t="s">
        <v>137</v>
      </c>
      <c r="C10" s="52" t="s">
        <v>21</v>
      </c>
      <c r="D10" s="52">
        <v>20</v>
      </c>
      <c r="E10" s="185">
        <v>40.17882551880014</v>
      </c>
      <c r="F10" s="185">
        <v>803.5765103760027</v>
      </c>
    </row>
    <row r="11" spans="1:6" ht="36.75" customHeight="1">
      <c r="A11" s="52">
        <v>5</v>
      </c>
      <c r="B11" s="245" t="s">
        <v>421</v>
      </c>
      <c r="C11" s="52" t="s">
        <v>21</v>
      </c>
      <c r="D11" s="52">
        <v>30</v>
      </c>
      <c r="E11" s="185">
        <v>50.218223700000294</v>
      </c>
      <c r="F11" s="185">
        <v>1506.5467110000088</v>
      </c>
    </row>
    <row r="12" spans="1:6" ht="25.5" customHeight="1">
      <c r="A12" s="52">
        <v>6</v>
      </c>
      <c r="B12" s="245" t="s">
        <v>422</v>
      </c>
      <c r="C12" s="52" t="s">
        <v>21</v>
      </c>
      <c r="D12" s="52">
        <v>20</v>
      </c>
      <c r="E12" s="185">
        <v>60.264243385552504</v>
      </c>
      <c r="F12" s="185">
        <v>1205.28486771105</v>
      </c>
    </row>
    <row r="13" spans="1:6" ht="18.75" customHeight="1">
      <c r="A13" s="52">
        <v>7</v>
      </c>
      <c r="B13" s="49" t="s">
        <v>420</v>
      </c>
      <c r="C13" s="52" t="s">
        <v>43</v>
      </c>
      <c r="D13" s="52">
        <v>1</v>
      </c>
      <c r="E13" s="185">
        <v>10848.24066888181</v>
      </c>
      <c r="F13" s="185">
        <v>10848.24066888181</v>
      </c>
    </row>
    <row r="14" spans="1:6" ht="33" customHeight="1">
      <c r="A14" s="52">
        <v>8</v>
      </c>
      <c r="B14" s="49" t="s">
        <v>419</v>
      </c>
      <c r="C14" s="52"/>
      <c r="D14" s="52">
        <v>0</v>
      </c>
      <c r="E14" s="185">
        <v>0</v>
      </c>
      <c r="F14" s="185">
        <v>11490.366572541663</v>
      </c>
    </row>
    <row r="15" spans="1:6" ht="15">
      <c r="A15" s="52"/>
      <c r="B15" s="201" t="s">
        <v>98</v>
      </c>
      <c r="C15" s="52"/>
      <c r="D15" s="52"/>
      <c r="E15" s="185"/>
      <c r="F15" s="187">
        <f>SUM(F7:F14)</f>
        <v>28867.42937016009</v>
      </c>
    </row>
  </sheetData>
  <sheetProtection/>
  <mergeCells count="9">
    <mergeCell ref="E7:E9"/>
    <mergeCell ref="F7:F9"/>
    <mergeCell ref="B1:D1"/>
    <mergeCell ref="B2:E2"/>
    <mergeCell ref="E5:F5"/>
    <mergeCell ref="A5:A6"/>
    <mergeCell ref="B5:B6"/>
    <mergeCell ref="C5:C6"/>
    <mergeCell ref="D5:D6"/>
  </mergeCells>
  <printOptions/>
  <pageMargins left="0.72" right="0.23" top="0.6" bottom="0.38" header="0.22" footer="0.16"/>
  <pageSetup horizontalDpi="600" verticalDpi="600" orientation="landscape" paperSize="9" scale="95" r:id="rId1"/>
  <headerFooter alignWithMargins="0">
    <oddFooter>&amp;L&amp;8&amp;Z&amp;F</oddFooter>
  </headerFooter>
</worksheet>
</file>

<file path=xl/worksheets/sheet38.xml><?xml version="1.0" encoding="utf-8"?>
<worksheet xmlns="http://schemas.openxmlformats.org/spreadsheetml/2006/main" xmlns:r="http://schemas.openxmlformats.org/officeDocument/2006/relationships">
  <sheetPr>
    <tabColor indexed="33"/>
  </sheetPr>
  <dimension ref="A1:F15"/>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5.7109375" style="100" customWidth="1"/>
    <col min="2" max="2" width="62.57421875" style="100" customWidth="1"/>
    <col min="3" max="4" width="6.421875" style="100" customWidth="1"/>
    <col min="5" max="5" width="11.421875" style="100" customWidth="1"/>
    <col min="6" max="6" width="12.7109375" style="100" bestFit="1" customWidth="1"/>
    <col min="7" max="16384" width="9.140625" style="100" customWidth="1"/>
  </cols>
  <sheetData>
    <row r="1" spans="1:4" ht="23.25" customHeight="1">
      <c r="A1" s="274"/>
      <c r="B1" s="400" t="s">
        <v>440</v>
      </c>
      <c r="C1" s="400"/>
      <c r="D1" s="400"/>
    </row>
    <row r="2" spans="1:5" ht="26.25" customHeight="1">
      <c r="A2" s="274"/>
      <c r="B2" s="401" t="s">
        <v>368</v>
      </c>
      <c r="C2" s="401"/>
      <c r="D2" s="401"/>
      <c r="E2" s="401"/>
    </row>
    <row r="3" spans="2:4" ht="15" customHeight="1">
      <c r="B3" s="275"/>
      <c r="C3" s="275"/>
      <c r="D3" s="275"/>
    </row>
    <row r="4" spans="2:6" ht="17.25" customHeight="1">
      <c r="B4" s="276"/>
      <c r="C4" s="276"/>
      <c r="D4" s="276"/>
      <c r="E4" s="402" t="s">
        <v>382</v>
      </c>
      <c r="F4" s="402"/>
    </row>
    <row r="5" spans="1:6" ht="28.5" customHeight="1">
      <c r="A5" s="277" t="s">
        <v>288</v>
      </c>
      <c r="B5" s="277" t="s">
        <v>1</v>
      </c>
      <c r="C5" s="277" t="s">
        <v>2</v>
      </c>
      <c r="D5" s="277" t="s">
        <v>76</v>
      </c>
      <c r="E5" s="273" t="s">
        <v>80</v>
      </c>
      <c r="F5" s="273" t="s">
        <v>84</v>
      </c>
    </row>
    <row r="6" spans="1:6" ht="23.25" customHeight="1">
      <c r="A6" s="270">
        <v>1</v>
      </c>
      <c r="B6" s="271" t="s">
        <v>8</v>
      </c>
      <c r="C6" s="270" t="s">
        <v>21</v>
      </c>
      <c r="D6" s="270">
        <v>1</v>
      </c>
      <c r="E6" s="272">
        <v>200.89412759400068</v>
      </c>
      <c r="F6" s="272">
        <v>200.89412759400068</v>
      </c>
    </row>
    <row r="7" spans="1:6" ht="19.5" customHeight="1">
      <c r="A7" s="270">
        <v>2</v>
      </c>
      <c r="B7" s="271" t="s">
        <v>30</v>
      </c>
      <c r="C7" s="270" t="s">
        <v>21</v>
      </c>
      <c r="D7" s="270">
        <v>1</v>
      </c>
      <c r="E7" s="272">
        <v>40.17882551880014</v>
      </c>
      <c r="F7" s="272">
        <v>40.17882551880014</v>
      </c>
    </row>
    <row r="8" spans="1:6" ht="21.75" customHeight="1">
      <c r="A8" s="270">
        <v>3</v>
      </c>
      <c r="B8" s="271" t="s">
        <v>106</v>
      </c>
      <c r="C8" s="270" t="s">
        <v>21</v>
      </c>
      <c r="D8" s="270">
        <v>1</v>
      </c>
      <c r="E8" s="272">
        <v>200.89412759400068</v>
      </c>
      <c r="F8" s="272">
        <v>200.89412759400068</v>
      </c>
    </row>
    <row r="9" spans="1:6" ht="34.5" customHeight="1">
      <c r="A9" s="270">
        <f>A8+1</f>
        <v>4</v>
      </c>
      <c r="B9" s="271" t="s">
        <v>423</v>
      </c>
      <c r="C9" s="270" t="s">
        <v>21</v>
      </c>
      <c r="D9" s="270">
        <v>1</v>
      </c>
      <c r="E9" s="272">
        <v>50.22353189850017</v>
      </c>
      <c r="F9" s="272">
        <v>50.22353189850017</v>
      </c>
    </row>
    <row r="10" spans="1:6" ht="21" customHeight="1">
      <c r="A10" s="270">
        <f>A9+1</f>
        <v>5</v>
      </c>
      <c r="B10" s="271" t="s">
        <v>50</v>
      </c>
      <c r="C10" s="270" t="s">
        <v>21</v>
      </c>
      <c r="D10" s="270">
        <v>1</v>
      </c>
      <c r="E10" s="272">
        <v>502.2353189850017</v>
      </c>
      <c r="F10" s="272">
        <v>502.2353189850017</v>
      </c>
    </row>
    <row r="11" spans="1:6" ht="20.25" customHeight="1">
      <c r="A11" s="270">
        <f>A10+1</f>
        <v>6</v>
      </c>
      <c r="B11" s="271" t="s">
        <v>369</v>
      </c>
      <c r="C11" s="270" t="s">
        <v>29</v>
      </c>
      <c r="D11" s="270">
        <v>18</v>
      </c>
      <c r="E11" s="272">
        <v>16.071530207520055</v>
      </c>
      <c r="F11" s="272">
        <v>289.287543735361</v>
      </c>
    </row>
    <row r="12" spans="1:6" ht="19.5" customHeight="1">
      <c r="A12" s="270">
        <v>7</v>
      </c>
      <c r="B12" s="271" t="s">
        <v>125</v>
      </c>
      <c r="C12" s="270" t="s">
        <v>21</v>
      </c>
      <c r="D12" s="270">
        <v>1</v>
      </c>
      <c r="E12" s="272">
        <v>40.17882551880014</v>
      </c>
      <c r="F12" s="272">
        <v>40.17882551880014</v>
      </c>
    </row>
    <row r="13" spans="1:6" s="102" customFormat="1" ht="19.5" customHeight="1">
      <c r="A13" s="101"/>
      <c r="B13" s="278" t="s">
        <v>98</v>
      </c>
      <c r="C13" s="279"/>
      <c r="D13" s="279"/>
      <c r="E13" s="279"/>
      <c r="F13" s="280">
        <f>SUM(F6:F12)</f>
        <v>1323.8923008444644</v>
      </c>
    </row>
    <row r="14" spans="1:6" s="102" customFormat="1" ht="13.5" customHeight="1">
      <c r="A14" s="103"/>
      <c r="B14" s="104"/>
      <c r="D14" s="103"/>
      <c r="E14" s="105"/>
      <c r="F14" s="106"/>
    </row>
    <row r="15" spans="2:4" ht="50.25" customHeight="1">
      <c r="B15" s="399" t="s">
        <v>410</v>
      </c>
      <c r="C15" s="399"/>
      <c r="D15" s="399"/>
    </row>
  </sheetData>
  <sheetProtection/>
  <mergeCells count="4">
    <mergeCell ref="B15:D15"/>
    <mergeCell ref="B1:D1"/>
    <mergeCell ref="B2:E2"/>
    <mergeCell ref="E4:F4"/>
  </mergeCells>
  <printOptions/>
  <pageMargins left="0.86" right="0.15" top="0.43" bottom="0.34" header="0.31" footer="0.16"/>
  <pageSetup horizontalDpi="600" verticalDpi="600" orientation="landscape" paperSize="9" r:id="rId1"/>
  <headerFooter alignWithMargins="0">
    <oddFooter>&amp;L&amp;6&amp;Z&amp;F</oddFooter>
  </headerFooter>
</worksheet>
</file>

<file path=xl/worksheets/sheet39.xml><?xml version="1.0" encoding="utf-8"?>
<worksheet xmlns="http://schemas.openxmlformats.org/spreadsheetml/2006/main" xmlns:r="http://schemas.openxmlformats.org/officeDocument/2006/relationships">
  <sheetPr>
    <tabColor indexed="11"/>
  </sheetPr>
  <dimension ref="A1:P29"/>
  <sheetViews>
    <sheetView zoomScaleSheetLayoutView="55" zoomScalePageLayoutView="0" workbookViewId="0" topLeftCell="A1">
      <pane xSplit="4" ySplit="11" topLeftCell="E27" activePane="bottomRight" state="frozen"/>
      <selection pane="topLeft" activeCell="A1" sqref="A1"/>
      <selection pane="topRight" activeCell="E1" sqref="E1"/>
      <selection pane="bottomLeft" activeCell="A12" sqref="A12"/>
      <selection pane="bottomRight" activeCell="E12" sqref="E12"/>
    </sheetView>
  </sheetViews>
  <sheetFormatPr defaultColWidth="9.140625" defaultRowHeight="12.75"/>
  <cols>
    <col min="1" max="1" width="4.140625" style="0" customWidth="1"/>
    <col min="2" max="2" width="23.00390625" style="0" customWidth="1"/>
    <col min="3" max="3" width="6.00390625" style="0" customWidth="1"/>
    <col min="4" max="4" width="5.8515625" style="0" customWidth="1"/>
    <col min="5" max="5" width="10.8515625" style="0" customWidth="1"/>
    <col min="6" max="6" width="10.28125" style="0" customWidth="1"/>
    <col min="7" max="7" width="10.57421875" style="0" bestFit="1" customWidth="1"/>
    <col min="8" max="8" width="13.8515625" style="0" bestFit="1" customWidth="1"/>
    <col min="9" max="9" width="10.57421875" style="0" bestFit="1" customWidth="1"/>
    <col min="10" max="10" width="10.8515625" style="0" customWidth="1"/>
    <col min="11" max="11" width="10.28125" style="0" bestFit="1" customWidth="1"/>
    <col min="12" max="12" width="10.57421875" style="0" customWidth="1"/>
    <col min="13" max="13" width="10.57421875" style="0" bestFit="1" customWidth="1"/>
    <col min="14" max="14" width="13.7109375" style="0" bestFit="1" customWidth="1"/>
    <col min="15" max="15" width="10.28125" style="0" bestFit="1" customWidth="1"/>
    <col min="16" max="16" width="13.7109375" style="0" bestFit="1" customWidth="1"/>
  </cols>
  <sheetData>
    <row r="1" spans="1:12" ht="21" customHeight="1">
      <c r="A1" s="78"/>
      <c r="B1" s="79"/>
      <c r="D1" s="290"/>
      <c r="E1" s="400" t="s">
        <v>430</v>
      </c>
      <c r="F1" s="400"/>
      <c r="G1" s="400"/>
      <c r="H1" s="400"/>
      <c r="I1" s="403" t="s">
        <v>431</v>
      </c>
      <c r="J1" s="403"/>
      <c r="K1" s="403"/>
      <c r="L1" s="403"/>
    </row>
    <row r="2" spans="1:13" ht="50.25" customHeight="1">
      <c r="A2" s="78"/>
      <c r="B2" s="406" t="s">
        <v>432</v>
      </c>
      <c r="C2" s="406"/>
      <c r="D2" s="406"/>
      <c r="E2" s="406"/>
      <c r="F2" s="406"/>
      <c r="G2" s="406"/>
      <c r="H2" s="406"/>
      <c r="I2" s="406"/>
      <c r="J2" s="406"/>
      <c r="K2" s="406"/>
      <c r="L2" s="406"/>
      <c r="M2" s="406"/>
    </row>
    <row r="3" spans="2:4" ht="15" customHeight="1">
      <c r="B3" s="282"/>
      <c r="C3" s="282"/>
      <c r="D3" s="282"/>
    </row>
    <row r="4" spans="1:16" ht="15" customHeight="1">
      <c r="A4" s="283"/>
      <c r="B4" s="283"/>
      <c r="C4" s="283"/>
      <c r="D4" s="283"/>
      <c r="E4" s="289"/>
      <c r="F4" s="289"/>
      <c r="G4" s="289"/>
      <c r="H4" s="289"/>
      <c r="I4" s="289"/>
      <c r="J4" s="289"/>
      <c r="K4" s="289"/>
      <c r="L4" s="289"/>
      <c r="M4" s="289"/>
      <c r="N4" s="289"/>
      <c r="O4" s="407" t="s">
        <v>382</v>
      </c>
      <c r="P4" s="407"/>
    </row>
    <row r="5" spans="1:16" ht="51" customHeight="1">
      <c r="A5" s="415" t="s">
        <v>328</v>
      </c>
      <c r="B5" s="410" t="s">
        <v>329</v>
      </c>
      <c r="C5" s="410" t="s">
        <v>2</v>
      </c>
      <c r="D5" s="410" t="s">
        <v>76</v>
      </c>
      <c r="E5" s="410" t="s">
        <v>330</v>
      </c>
      <c r="F5" s="410"/>
      <c r="G5" s="410"/>
      <c r="H5" s="410"/>
      <c r="I5" s="410" t="s">
        <v>331</v>
      </c>
      <c r="J5" s="410"/>
      <c r="K5" s="410"/>
      <c r="L5" s="410"/>
      <c r="M5" s="410" t="s">
        <v>332</v>
      </c>
      <c r="N5" s="410"/>
      <c r="O5" s="410"/>
      <c r="P5" s="410"/>
    </row>
    <row r="6" spans="1:16" ht="50.25" customHeight="1">
      <c r="A6" s="416"/>
      <c r="B6" s="410"/>
      <c r="C6" s="410"/>
      <c r="D6" s="410"/>
      <c r="E6" s="411" t="s">
        <v>333</v>
      </c>
      <c r="F6" s="412"/>
      <c r="G6" s="413" t="s">
        <v>334</v>
      </c>
      <c r="H6" s="414"/>
      <c r="I6" s="413" t="s">
        <v>333</v>
      </c>
      <c r="J6" s="414"/>
      <c r="K6" s="413" t="s">
        <v>334</v>
      </c>
      <c r="L6" s="414"/>
      <c r="M6" s="413" t="s">
        <v>333</v>
      </c>
      <c r="N6" s="414"/>
      <c r="O6" s="413" t="s">
        <v>334</v>
      </c>
      <c r="P6" s="414"/>
    </row>
    <row r="7" spans="1:16" ht="20.25" customHeight="1">
      <c r="A7" s="417"/>
      <c r="B7" s="410"/>
      <c r="C7" s="410"/>
      <c r="D7" s="410"/>
      <c r="E7" s="70" t="s">
        <v>80</v>
      </c>
      <c r="F7" s="70" t="s">
        <v>335</v>
      </c>
      <c r="G7" s="70" t="s">
        <v>80</v>
      </c>
      <c r="H7" s="70" t="s">
        <v>335</v>
      </c>
      <c r="I7" s="70" t="s">
        <v>80</v>
      </c>
      <c r="J7" s="70" t="s">
        <v>335</v>
      </c>
      <c r="K7" s="70" t="s">
        <v>80</v>
      </c>
      <c r="L7" s="70" t="s">
        <v>335</v>
      </c>
      <c r="M7" s="70" t="s">
        <v>80</v>
      </c>
      <c r="N7" s="70" t="s">
        <v>335</v>
      </c>
      <c r="O7" s="70" t="s">
        <v>80</v>
      </c>
      <c r="P7" s="70" t="s">
        <v>335</v>
      </c>
    </row>
    <row r="8" spans="1:16" ht="14.25">
      <c r="A8" s="71" t="s">
        <v>336</v>
      </c>
      <c r="B8" s="71" t="s">
        <v>337</v>
      </c>
      <c r="C8" s="72">
        <v>3</v>
      </c>
      <c r="D8" s="71">
        <v>4</v>
      </c>
      <c r="E8" s="73">
        <v>5</v>
      </c>
      <c r="F8" s="73">
        <v>6</v>
      </c>
      <c r="G8" s="73">
        <v>7</v>
      </c>
      <c r="H8" s="73">
        <v>8</v>
      </c>
      <c r="I8" s="73">
        <v>5</v>
      </c>
      <c r="J8" s="73">
        <v>6</v>
      </c>
      <c r="K8" s="73">
        <v>7</v>
      </c>
      <c r="L8" s="73">
        <v>8</v>
      </c>
      <c r="M8" s="73">
        <v>5</v>
      </c>
      <c r="N8" s="73">
        <v>6</v>
      </c>
      <c r="O8" s="73">
        <v>7</v>
      </c>
      <c r="P8" s="73">
        <v>8</v>
      </c>
    </row>
    <row r="9" spans="1:16" ht="18" customHeight="1">
      <c r="A9" s="74">
        <v>1</v>
      </c>
      <c r="B9" s="284" t="s">
        <v>5</v>
      </c>
      <c r="C9" s="74" t="s">
        <v>20</v>
      </c>
      <c r="D9" s="74">
        <v>1</v>
      </c>
      <c r="E9" s="404">
        <v>0</v>
      </c>
      <c r="F9" s="405">
        <v>3013.4125588710053</v>
      </c>
      <c r="G9" s="404">
        <v>0</v>
      </c>
      <c r="H9" s="405">
        <v>3013.4125588710053</v>
      </c>
      <c r="I9" s="404">
        <v>0</v>
      </c>
      <c r="J9" s="405">
        <v>3013.4125588710053</v>
      </c>
      <c r="K9" s="404">
        <v>0</v>
      </c>
      <c r="L9" s="405">
        <v>3013.4125588710053</v>
      </c>
      <c r="M9" s="404"/>
      <c r="N9" s="405">
        <v>3013.4125588710053</v>
      </c>
      <c r="O9" s="404"/>
      <c r="P9" s="405">
        <v>3013.4125588710053</v>
      </c>
    </row>
    <row r="10" spans="1:16" ht="18" customHeight="1">
      <c r="A10" s="74">
        <v>2</v>
      </c>
      <c r="B10" s="284" t="s">
        <v>6</v>
      </c>
      <c r="C10" s="74" t="s">
        <v>20</v>
      </c>
      <c r="D10" s="74">
        <v>1</v>
      </c>
      <c r="E10" s="404"/>
      <c r="F10" s="405"/>
      <c r="G10" s="404"/>
      <c r="H10" s="405"/>
      <c r="I10" s="404"/>
      <c r="J10" s="405"/>
      <c r="K10" s="404"/>
      <c r="L10" s="405"/>
      <c r="M10" s="404"/>
      <c r="N10" s="405"/>
      <c r="O10" s="404"/>
      <c r="P10" s="405"/>
    </row>
    <row r="11" spans="1:16" ht="18" customHeight="1">
      <c r="A11" s="74">
        <v>3</v>
      </c>
      <c r="B11" s="284" t="s">
        <v>205</v>
      </c>
      <c r="C11" s="74" t="s">
        <v>20</v>
      </c>
      <c r="D11" s="74">
        <v>1</v>
      </c>
      <c r="E11" s="404"/>
      <c r="F11" s="405"/>
      <c r="G11" s="404"/>
      <c r="H11" s="405"/>
      <c r="I11" s="404"/>
      <c r="J11" s="405"/>
      <c r="K11" s="404"/>
      <c r="L11" s="405"/>
      <c r="M11" s="404"/>
      <c r="N11" s="405"/>
      <c r="O11" s="404"/>
      <c r="P11" s="405"/>
    </row>
    <row r="12" spans="1:16" ht="18" customHeight="1">
      <c r="A12" s="74">
        <v>4</v>
      </c>
      <c r="B12" s="284" t="s">
        <v>8</v>
      </c>
      <c r="C12" s="74" t="s">
        <v>21</v>
      </c>
      <c r="D12" s="74">
        <v>20</v>
      </c>
      <c r="E12" s="76">
        <v>200.89412759400068</v>
      </c>
      <c r="F12" s="76">
        <v>4017.8825518800136</v>
      </c>
      <c r="G12" s="76">
        <v>200.89412759400068</v>
      </c>
      <c r="H12" s="76">
        <v>4017.8825518800136</v>
      </c>
      <c r="I12" s="76">
        <v>200.89412759400068</v>
      </c>
      <c r="J12" s="76">
        <v>4017.8825518800136</v>
      </c>
      <c r="K12" s="76">
        <v>200.89412759400068</v>
      </c>
      <c r="L12" s="76">
        <v>4017.8825518800136</v>
      </c>
      <c r="M12" s="76">
        <v>200.89412759400068</v>
      </c>
      <c r="N12" s="76">
        <v>4017.8825518800136</v>
      </c>
      <c r="O12" s="76">
        <v>200.89412759400068</v>
      </c>
      <c r="P12" s="76">
        <v>4017.8825518800136</v>
      </c>
    </row>
    <row r="13" spans="1:16" ht="34.5" customHeight="1">
      <c r="A13" s="74">
        <v>5</v>
      </c>
      <c r="B13" s="284" t="s">
        <v>30</v>
      </c>
      <c r="C13" s="74" t="s">
        <v>21</v>
      </c>
      <c r="D13" s="74">
        <v>20</v>
      </c>
      <c r="E13" s="76">
        <v>40.17882551880014</v>
      </c>
      <c r="F13" s="76">
        <v>803.5765103760027</v>
      </c>
      <c r="G13" s="76">
        <v>40.17882551880014</v>
      </c>
      <c r="H13" s="76">
        <v>803.5765103760027</v>
      </c>
      <c r="I13" s="76">
        <v>40.17882551880014</v>
      </c>
      <c r="J13" s="76">
        <v>803.5765103760027</v>
      </c>
      <c r="K13" s="76">
        <v>40.17882551880014</v>
      </c>
      <c r="L13" s="76">
        <v>803.5765103760027</v>
      </c>
      <c r="M13" s="76">
        <v>40.17882551880014</v>
      </c>
      <c r="N13" s="76">
        <v>803.5765103760027</v>
      </c>
      <c r="O13" s="76">
        <v>40.17882551880014</v>
      </c>
      <c r="P13" s="76">
        <v>803.5765103760027</v>
      </c>
    </row>
    <row r="14" spans="1:16" ht="18.75" customHeight="1">
      <c r="A14" s="74">
        <v>6</v>
      </c>
      <c r="B14" s="284" t="s">
        <v>9</v>
      </c>
      <c r="C14" s="74" t="s">
        <v>21</v>
      </c>
      <c r="D14" s="74">
        <v>12</v>
      </c>
      <c r="E14" s="76">
        <v>180.8047148346006</v>
      </c>
      <c r="F14" s="76">
        <v>2169.656578015207</v>
      </c>
      <c r="G14" s="76">
        <v>180.8047148346006</v>
      </c>
      <c r="H14" s="76">
        <v>2169.656578015207</v>
      </c>
      <c r="I14" s="76">
        <v>180.8047148346006</v>
      </c>
      <c r="J14" s="76">
        <v>2169.656578015207</v>
      </c>
      <c r="K14" s="76">
        <v>180.8047148346006</v>
      </c>
      <c r="L14" s="76">
        <v>2169.656578015207</v>
      </c>
      <c r="M14" s="76">
        <v>180.8047148346006</v>
      </c>
      <c r="N14" s="76">
        <v>2169.656578015207</v>
      </c>
      <c r="O14" s="76">
        <v>180.8047148346006</v>
      </c>
      <c r="P14" s="76">
        <v>2169.656578015207</v>
      </c>
    </row>
    <row r="15" spans="1:16" ht="46.5" customHeight="1">
      <c r="A15" s="74">
        <v>7</v>
      </c>
      <c r="B15" s="284" t="s">
        <v>106</v>
      </c>
      <c r="C15" s="74" t="s">
        <v>21</v>
      </c>
      <c r="D15" s="74">
        <v>20</v>
      </c>
      <c r="E15" s="76">
        <v>200.89412759400068</v>
      </c>
      <c r="F15" s="76">
        <v>4017.8825518800136</v>
      </c>
      <c r="G15" s="76">
        <v>200.89412759400068</v>
      </c>
      <c r="H15" s="76">
        <v>4017.8825518800136</v>
      </c>
      <c r="I15" s="76">
        <v>200.89412759400068</v>
      </c>
      <c r="J15" s="76">
        <v>4017.8825518800136</v>
      </c>
      <c r="K15" s="76">
        <v>200.89412759400068</v>
      </c>
      <c r="L15" s="76">
        <v>4017.8825518800136</v>
      </c>
      <c r="M15" s="76">
        <v>200.89412759400068</v>
      </c>
      <c r="N15" s="76">
        <v>4017.8825518800136</v>
      </c>
      <c r="O15" s="76">
        <v>200.89412759400068</v>
      </c>
      <c r="P15" s="76">
        <v>4017.8825518800136</v>
      </c>
    </row>
    <row r="16" spans="1:16" ht="74.25" customHeight="1">
      <c r="A16" s="74">
        <v>8</v>
      </c>
      <c r="B16" s="284" t="s">
        <v>338</v>
      </c>
      <c r="C16" s="74" t="s">
        <v>21</v>
      </c>
      <c r="D16" s="74">
        <v>20</v>
      </c>
      <c r="E16" s="76">
        <v>50.22353189850017</v>
      </c>
      <c r="F16" s="76">
        <v>1004.4706379700034</v>
      </c>
      <c r="G16" s="76">
        <v>50.22353189850017</v>
      </c>
      <c r="H16" s="76">
        <v>1004.4706379700034</v>
      </c>
      <c r="I16" s="76">
        <v>50.22353189850017</v>
      </c>
      <c r="J16" s="76">
        <v>1004.4706379700034</v>
      </c>
      <c r="K16" s="76">
        <v>50.22353189850017</v>
      </c>
      <c r="L16" s="76">
        <v>1004.4706379700034</v>
      </c>
      <c r="M16" s="76">
        <v>50.22353189850017</v>
      </c>
      <c r="N16" s="76">
        <v>1004.4706379700034</v>
      </c>
      <c r="O16" s="76">
        <v>50.22353189850017</v>
      </c>
      <c r="P16" s="76">
        <v>1004.4706379700034</v>
      </c>
    </row>
    <row r="17" spans="1:16" ht="34.5" customHeight="1">
      <c r="A17" s="74">
        <v>9</v>
      </c>
      <c r="B17" s="284" t="s">
        <v>50</v>
      </c>
      <c r="C17" s="74" t="s">
        <v>21</v>
      </c>
      <c r="D17" s="74">
        <v>20</v>
      </c>
      <c r="E17" s="76">
        <v>502.2353189850017</v>
      </c>
      <c r="F17" s="76">
        <v>10044.706379700034</v>
      </c>
      <c r="G17" s="76">
        <v>502.2353189850017</v>
      </c>
      <c r="H17" s="76">
        <v>10044.706379700034</v>
      </c>
      <c r="I17" s="76">
        <v>502.2353189850017</v>
      </c>
      <c r="J17" s="76">
        <v>10044.706379700034</v>
      </c>
      <c r="K17" s="76">
        <v>502.2353189850017</v>
      </c>
      <c r="L17" s="76">
        <v>10044.706379700034</v>
      </c>
      <c r="M17" s="76">
        <v>502.2353189850017</v>
      </c>
      <c r="N17" s="76">
        <v>10044.706379700034</v>
      </c>
      <c r="O17" s="76">
        <v>502.2353189850017</v>
      </c>
      <c r="P17" s="76">
        <v>10044.706379700034</v>
      </c>
    </row>
    <row r="18" spans="1:16" ht="34.5" customHeight="1">
      <c r="A18" s="74">
        <v>10</v>
      </c>
      <c r="B18" s="284" t="s">
        <v>12</v>
      </c>
      <c r="C18" s="74" t="s">
        <v>29</v>
      </c>
      <c r="D18" s="74">
        <v>119</v>
      </c>
      <c r="E18" s="76">
        <v>16.071530207520055</v>
      </c>
      <c r="F18" s="76">
        <v>1912.5120946948866</v>
      </c>
      <c r="G18" s="76">
        <v>16.071530207520055</v>
      </c>
      <c r="H18" s="76">
        <v>1912.5120946948866</v>
      </c>
      <c r="I18" s="76">
        <v>16.071530207520055</v>
      </c>
      <c r="J18" s="76">
        <v>0</v>
      </c>
      <c r="K18" s="76">
        <v>16.071530207520055</v>
      </c>
      <c r="L18" s="76">
        <v>0</v>
      </c>
      <c r="M18" s="76">
        <v>16.071530207520055</v>
      </c>
      <c r="N18" s="76">
        <v>0</v>
      </c>
      <c r="O18" s="76">
        <v>16.071530207520055</v>
      </c>
      <c r="P18" s="76">
        <v>0</v>
      </c>
    </row>
    <row r="19" spans="1:16" ht="33.75" customHeight="1">
      <c r="A19" s="74">
        <v>11</v>
      </c>
      <c r="B19" s="284" t="s">
        <v>339</v>
      </c>
      <c r="C19" s="74" t="s">
        <v>29</v>
      </c>
      <c r="D19" s="74">
        <v>299</v>
      </c>
      <c r="E19" s="76">
        <v>0</v>
      </c>
      <c r="F19" s="76">
        <v>0</v>
      </c>
      <c r="G19" s="76">
        <v>0</v>
      </c>
      <c r="H19" s="76">
        <v>0</v>
      </c>
      <c r="I19" s="76">
        <v>16.071530207520055</v>
      </c>
      <c r="J19" s="76">
        <v>4805.387532048497</v>
      </c>
      <c r="K19" s="76">
        <v>16.071530207520055</v>
      </c>
      <c r="L19" s="76">
        <v>4805.387532048497</v>
      </c>
      <c r="M19" s="76">
        <v>16.071530207520055</v>
      </c>
      <c r="N19" s="76">
        <v>0</v>
      </c>
      <c r="O19" s="76">
        <v>16.071530207520055</v>
      </c>
      <c r="P19" s="76">
        <v>0</v>
      </c>
    </row>
    <row r="20" spans="1:16" ht="35.25" customHeight="1">
      <c r="A20" s="74">
        <v>12</v>
      </c>
      <c r="B20" s="284" t="s">
        <v>339</v>
      </c>
      <c r="C20" s="74" t="s">
        <v>29</v>
      </c>
      <c r="D20" s="74">
        <v>440</v>
      </c>
      <c r="E20" s="76">
        <v>0</v>
      </c>
      <c r="F20" s="76">
        <v>0</v>
      </c>
      <c r="G20" s="76">
        <v>0</v>
      </c>
      <c r="H20" s="76">
        <v>0</v>
      </c>
      <c r="I20" s="76">
        <v>16.071530207520055</v>
      </c>
      <c r="J20" s="76">
        <v>0</v>
      </c>
      <c r="K20" s="76">
        <v>16.071530207520055</v>
      </c>
      <c r="L20" s="76">
        <v>0</v>
      </c>
      <c r="M20" s="76">
        <v>16.071530207520055</v>
      </c>
      <c r="N20" s="76">
        <v>7071.473291308825</v>
      </c>
      <c r="O20" s="76">
        <v>16.071530207520055</v>
      </c>
      <c r="P20" s="76">
        <v>7071.473291308825</v>
      </c>
    </row>
    <row r="21" spans="1:16" ht="21.75" customHeight="1">
      <c r="A21" s="74">
        <v>13</v>
      </c>
      <c r="B21" s="284" t="s">
        <v>27</v>
      </c>
      <c r="C21" s="74" t="s">
        <v>21</v>
      </c>
      <c r="D21" s="74">
        <v>12</v>
      </c>
      <c r="E21" s="76">
        <v>140.6258893158005</v>
      </c>
      <c r="F21" s="76">
        <v>1687.510671789606</v>
      </c>
      <c r="G21" s="76">
        <v>140.6258893158005</v>
      </c>
      <c r="H21" s="76">
        <v>1687.510671789606</v>
      </c>
      <c r="I21" s="76">
        <v>140.6258893158005</v>
      </c>
      <c r="J21" s="76">
        <v>1687.510671789606</v>
      </c>
      <c r="K21" s="76">
        <v>140.6258893158005</v>
      </c>
      <c r="L21" s="76">
        <v>1687.510671789606</v>
      </c>
      <c r="M21" s="76">
        <v>140.6258893158005</v>
      </c>
      <c r="N21" s="76">
        <v>1687.510671789606</v>
      </c>
      <c r="O21" s="76">
        <v>140.6258893158005</v>
      </c>
      <c r="P21" s="76">
        <v>1687.510671789606</v>
      </c>
    </row>
    <row r="22" spans="1:16" ht="36" customHeight="1">
      <c r="A22" s="74">
        <v>14</v>
      </c>
      <c r="B22" s="284" t="s">
        <v>125</v>
      </c>
      <c r="C22" s="74" t="s">
        <v>21</v>
      </c>
      <c r="D22" s="74">
        <v>20</v>
      </c>
      <c r="E22" s="76">
        <v>40.17882551880014</v>
      </c>
      <c r="F22" s="76">
        <v>803.5765103760027</v>
      </c>
      <c r="G22" s="76">
        <v>40.17882551880014</v>
      </c>
      <c r="H22" s="76">
        <v>803.5765103760027</v>
      </c>
      <c r="I22" s="76">
        <v>200.89412759400068</v>
      </c>
      <c r="J22" s="76">
        <v>4017.8825518800136</v>
      </c>
      <c r="K22" s="76">
        <v>200.89412759400068</v>
      </c>
      <c r="L22" s="76">
        <v>4017.8825518800136</v>
      </c>
      <c r="M22" s="76">
        <v>200.89412759400068</v>
      </c>
      <c r="N22" s="76">
        <v>4017.8825518800136</v>
      </c>
      <c r="O22" s="76">
        <v>200.89412759400068</v>
      </c>
      <c r="P22" s="76">
        <v>4017.8825518800136</v>
      </c>
    </row>
    <row r="23" spans="1:16" ht="18.75" customHeight="1">
      <c r="A23" s="74">
        <v>15</v>
      </c>
      <c r="B23" s="70" t="s">
        <v>340</v>
      </c>
      <c r="C23" s="285"/>
      <c r="D23" s="77"/>
      <c r="E23" s="267"/>
      <c r="F23" s="291">
        <v>29475.187045552775</v>
      </c>
      <c r="G23" s="267"/>
      <c r="H23" s="291">
        <v>29475.187045552775</v>
      </c>
      <c r="I23" s="291"/>
      <c r="J23" s="291">
        <v>35582.3685244104</v>
      </c>
      <c r="K23" s="291"/>
      <c r="L23" s="291">
        <v>35582.3685244104</v>
      </c>
      <c r="M23" s="291"/>
      <c r="N23" s="291">
        <v>37848.454283670726</v>
      </c>
      <c r="O23" s="291"/>
      <c r="P23" s="291">
        <v>37848.454283670726</v>
      </c>
    </row>
    <row r="24" spans="1:16" ht="22.5" customHeight="1">
      <c r="A24" s="74">
        <v>16</v>
      </c>
      <c r="B24" s="284" t="s">
        <v>17</v>
      </c>
      <c r="C24" s="287"/>
      <c r="D24" s="288"/>
      <c r="E24" s="13"/>
      <c r="F24" s="408"/>
      <c r="G24" s="409"/>
      <c r="H24" s="409"/>
      <c r="I24" s="409"/>
      <c r="J24" s="409"/>
      <c r="K24" s="409"/>
      <c r="L24" s="409"/>
      <c r="M24" s="409"/>
      <c r="N24" s="409"/>
      <c r="O24" s="409"/>
      <c r="P24" s="409"/>
    </row>
    <row r="25" spans="1:16" ht="21.75" customHeight="1">
      <c r="A25" s="74" t="s">
        <v>424</v>
      </c>
      <c r="B25" s="284" t="s">
        <v>427</v>
      </c>
      <c r="C25" s="267" t="s">
        <v>43</v>
      </c>
      <c r="D25" s="267">
        <v>1</v>
      </c>
      <c r="E25" s="76">
        <v>10848.28263209164</v>
      </c>
      <c r="F25" s="76">
        <v>10848.28263209164</v>
      </c>
      <c r="G25" s="76">
        <v>10848.28263209164</v>
      </c>
      <c r="H25" s="76">
        <v>10848.28263209164</v>
      </c>
      <c r="I25" s="76">
        <v>10848.28263209164</v>
      </c>
      <c r="J25" s="76">
        <v>10848.28263209164</v>
      </c>
      <c r="K25" s="76">
        <v>10848.28263209164</v>
      </c>
      <c r="L25" s="76">
        <v>10848.28263209164</v>
      </c>
      <c r="M25" s="76">
        <v>10848.28263209164</v>
      </c>
      <c r="N25" s="292">
        <v>10848.28263209164</v>
      </c>
      <c r="O25" s="76">
        <v>10848.28263209164</v>
      </c>
      <c r="P25" s="292">
        <v>10848.28263209164</v>
      </c>
    </row>
    <row r="26" spans="1:16" ht="23.25" customHeight="1">
      <c r="A26" s="74" t="s">
        <v>425</v>
      </c>
      <c r="B26" s="286" t="s">
        <v>428</v>
      </c>
      <c r="C26" s="267" t="s">
        <v>43</v>
      </c>
      <c r="D26" s="267">
        <v>0</v>
      </c>
      <c r="E26" s="76">
        <v>8638.45277522219</v>
      </c>
      <c r="F26" s="76">
        <v>0</v>
      </c>
      <c r="G26" s="76">
        <v>8638.45277522219</v>
      </c>
      <c r="H26" s="76">
        <v>0</v>
      </c>
      <c r="I26" s="76">
        <v>8638.45277522219</v>
      </c>
      <c r="J26" s="76">
        <v>0</v>
      </c>
      <c r="K26" s="76">
        <v>8638.45277522219</v>
      </c>
      <c r="L26" s="76">
        <v>0</v>
      </c>
      <c r="M26" s="76">
        <v>8638.45277522219</v>
      </c>
      <c r="N26" s="292">
        <v>0</v>
      </c>
      <c r="O26" s="76">
        <v>8638.45277522219</v>
      </c>
      <c r="P26" s="292">
        <v>0</v>
      </c>
    </row>
    <row r="27" spans="1:16" ht="20.25" customHeight="1">
      <c r="A27" s="74" t="s">
        <v>426</v>
      </c>
      <c r="B27" s="286" t="s">
        <v>429</v>
      </c>
      <c r="C27" s="267" t="s">
        <v>43</v>
      </c>
      <c r="D27" s="267">
        <v>0</v>
      </c>
      <c r="E27" s="76">
        <v>6428.610019132839</v>
      </c>
      <c r="F27" s="76">
        <v>0</v>
      </c>
      <c r="G27" s="76">
        <v>6428.610019132839</v>
      </c>
      <c r="H27" s="76">
        <v>0</v>
      </c>
      <c r="I27" s="76">
        <v>6428.610019132839</v>
      </c>
      <c r="J27" s="76">
        <v>0</v>
      </c>
      <c r="K27" s="76">
        <v>6428.610019132839</v>
      </c>
      <c r="L27" s="76">
        <v>0</v>
      </c>
      <c r="M27" s="76">
        <v>6428.610019132839</v>
      </c>
      <c r="N27" s="292">
        <v>0</v>
      </c>
      <c r="O27" s="76">
        <v>6428.610019132839</v>
      </c>
      <c r="P27" s="292">
        <v>0</v>
      </c>
    </row>
    <row r="28" spans="1:16" ht="21.75" customHeight="1">
      <c r="A28" s="74"/>
      <c r="B28" s="70" t="s">
        <v>98</v>
      </c>
      <c r="C28" s="70"/>
      <c r="D28" s="70"/>
      <c r="E28" s="76"/>
      <c r="F28" s="291">
        <f>F23+F25</f>
        <v>40323.46967764442</v>
      </c>
      <c r="G28" s="76"/>
      <c r="H28" s="291">
        <f>H23+H25</f>
        <v>40323.46967764442</v>
      </c>
      <c r="I28" s="267"/>
      <c r="J28" s="291">
        <f>J23+J25</f>
        <v>46430.651156502034</v>
      </c>
      <c r="K28" s="267"/>
      <c r="L28" s="291">
        <f>L23+L25</f>
        <v>46430.651156502034</v>
      </c>
      <c r="M28" s="291"/>
      <c r="N28" s="291">
        <f>N23+N25</f>
        <v>48696.73691576236</v>
      </c>
      <c r="O28" s="291"/>
      <c r="P28" s="291">
        <f>P23+P25</f>
        <v>48696.73691576236</v>
      </c>
    </row>
    <row r="29" ht="12.75">
      <c r="J29" s="80"/>
    </row>
  </sheetData>
  <sheetProtection/>
  <mergeCells count="30">
    <mergeCell ref="A5:A7"/>
    <mergeCell ref="B5:B7"/>
    <mergeCell ref="C5:C7"/>
    <mergeCell ref="D5:D7"/>
    <mergeCell ref="O9:O11"/>
    <mergeCell ref="P9:P11"/>
    <mergeCell ref="E5:H5"/>
    <mergeCell ref="I5:L5"/>
    <mergeCell ref="E9:E11"/>
    <mergeCell ref="F9:F11"/>
    <mergeCell ref="G9:G11"/>
    <mergeCell ref="H9:H11"/>
    <mergeCell ref="M9:M11"/>
    <mergeCell ref="N9:N11"/>
    <mergeCell ref="O4:P4"/>
    <mergeCell ref="F24:P24"/>
    <mergeCell ref="M5:P5"/>
    <mergeCell ref="E6:F6"/>
    <mergeCell ref="G6:H6"/>
    <mergeCell ref="I6:J6"/>
    <mergeCell ref="K6:L6"/>
    <mergeCell ref="M6:N6"/>
    <mergeCell ref="O6:P6"/>
    <mergeCell ref="I9:I11"/>
    <mergeCell ref="E1:H1"/>
    <mergeCell ref="I1:L1"/>
    <mergeCell ref="K9:K11"/>
    <mergeCell ref="L9:L11"/>
    <mergeCell ref="B2:M2"/>
    <mergeCell ref="J9:J11"/>
  </mergeCells>
  <printOptions/>
  <pageMargins left="0.38" right="0.17" top="0.7" bottom="0.28" header="0.54" footer="0.16"/>
  <pageSetup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indexed="33"/>
  </sheetPr>
  <dimension ref="A1:K30"/>
  <sheetViews>
    <sheetView zoomScale="115" zoomScaleNormal="115" workbookViewId="0" topLeftCell="A1">
      <pane xSplit="4" ySplit="10" topLeftCell="E20" activePane="bottomRight" state="frozen"/>
      <selection pane="topLeft" activeCell="A1" sqref="A1"/>
      <selection pane="topRight" activeCell="E1" sqref="E1"/>
      <selection pane="bottomLeft" activeCell="A11" sqref="A11"/>
      <selection pane="bottomRight" activeCell="B32" sqref="B32"/>
    </sheetView>
  </sheetViews>
  <sheetFormatPr defaultColWidth="9.140625" defaultRowHeight="12.75"/>
  <cols>
    <col min="1" max="1" width="5.421875" style="118" customWidth="1"/>
    <col min="2" max="2" width="33.57421875" style="118" customWidth="1"/>
    <col min="3" max="3" width="5.7109375" style="118" customWidth="1"/>
    <col min="4" max="4" width="5.421875" style="118" customWidth="1"/>
    <col min="5" max="5" width="8.7109375" style="118" customWidth="1"/>
    <col min="6" max="6" width="9.421875" style="118" customWidth="1"/>
    <col min="7" max="9" width="8.8515625" style="118" customWidth="1"/>
    <col min="10" max="10" width="11.140625" style="118" customWidth="1"/>
    <col min="11" max="16384" width="9.140625" style="118" customWidth="1"/>
  </cols>
  <sheetData>
    <row r="1" spans="1:10" ht="12.75">
      <c r="A1" s="131"/>
      <c r="B1" s="131"/>
      <c r="C1" s="131"/>
      <c r="D1" s="131"/>
      <c r="E1" s="131"/>
      <c r="F1" s="131"/>
      <c r="G1" s="131"/>
      <c r="H1" s="131"/>
      <c r="I1" s="131"/>
      <c r="J1" s="131"/>
    </row>
    <row r="2" spans="2:10" ht="15" customHeight="1">
      <c r="B2" s="138"/>
      <c r="C2" s="316" t="s">
        <v>389</v>
      </c>
      <c r="D2" s="316"/>
      <c r="E2" s="316"/>
      <c r="F2" s="316"/>
      <c r="G2" s="316"/>
      <c r="H2" s="316"/>
      <c r="I2" s="138"/>
      <c r="J2" s="138"/>
    </row>
    <row r="3" spans="1:11" ht="32.25" customHeight="1">
      <c r="A3" s="131"/>
      <c r="B3" s="323" t="s">
        <v>390</v>
      </c>
      <c r="C3" s="323"/>
      <c r="D3" s="323"/>
      <c r="E3" s="323"/>
      <c r="F3" s="323"/>
      <c r="G3" s="323"/>
      <c r="H3" s="323"/>
      <c r="I3" s="161"/>
      <c r="J3" s="161"/>
      <c r="K3" s="131"/>
    </row>
    <row r="4" spans="1:11" ht="11.25" customHeight="1">
      <c r="A4" s="131"/>
      <c r="B4" s="177"/>
      <c r="C4" s="177"/>
      <c r="D4" s="177"/>
      <c r="E4" s="177"/>
      <c r="F4" s="177"/>
      <c r="G4" s="177"/>
      <c r="H4" s="177"/>
      <c r="I4" s="161"/>
      <c r="J4" s="161"/>
      <c r="K4" s="131"/>
    </row>
    <row r="5" spans="1:11" ht="16.5" customHeight="1">
      <c r="A5" s="131"/>
      <c r="B5" s="177"/>
      <c r="C5" s="177"/>
      <c r="D5" s="177"/>
      <c r="E5" s="177"/>
      <c r="F5" s="177"/>
      <c r="G5" s="177"/>
      <c r="H5" s="177"/>
      <c r="I5" s="312" t="s">
        <v>382</v>
      </c>
      <c r="J5" s="312"/>
      <c r="K5" s="131"/>
    </row>
    <row r="6" spans="1:10" ht="27" customHeight="1">
      <c r="A6" s="322" t="s">
        <v>82</v>
      </c>
      <c r="B6" s="319" t="s">
        <v>1</v>
      </c>
      <c r="C6" s="319" t="s">
        <v>2</v>
      </c>
      <c r="D6" s="319" t="s">
        <v>76</v>
      </c>
      <c r="E6" s="319" t="s">
        <v>3</v>
      </c>
      <c r="F6" s="319"/>
      <c r="G6" s="319" t="s">
        <v>384</v>
      </c>
      <c r="H6" s="319"/>
      <c r="I6" s="319" t="s">
        <v>386</v>
      </c>
      <c r="J6" s="319"/>
    </row>
    <row r="7" spans="1:10" ht="16.5" customHeight="1">
      <c r="A7" s="322"/>
      <c r="B7" s="319"/>
      <c r="C7" s="319"/>
      <c r="D7" s="319"/>
      <c r="E7" s="117" t="s">
        <v>80</v>
      </c>
      <c r="F7" s="117" t="s">
        <v>84</v>
      </c>
      <c r="G7" s="117" t="s">
        <v>80</v>
      </c>
      <c r="H7" s="117" t="s">
        <v>84</v>
      </c>
      <c r="I7" s="117" t="s">
        <v>80</v>
      </c>
      <c r="J7" s="117" t="s">
        <v>84</v>
      </c>
    </row>
    <row r="8" spans="1:10" ht="12.75">
      <c r="A8" s="178">
        <v>1</v>
      </c>
      <c r="B8" s="128" t="s">
        <v>5</v>
      </c>
      <c r="C8" s="120" t="s">
        <v>20</v>
      </c>
      <c r="D8" s="121">
        <v>1</v>
      </c>
      <c r="E8" s="334">
        <v>3013.4119139100103</v>
      </c>
      <c r="F8" s="334">
        <v>3013.4119139100103</v>
      </c>
      <c r="G8" s="334">
        <v>3013.4119139100103</v>
      </c>
      <c r="H8" s="334">
        <v>3013.4119139100103</v>
      </c>
      <c r="I8" s="334">
        <v>3013.4119139100103</v>
      </c>
      <c r="J8" s="334">
        <v>3013.4119139100103</v>
      </c>
    </row>
    <row r="9" spans="1:10" ht="12.75">
      <c r="A9" s="178">
        <f>A8+1</f>
        <v>2</v>
      </c>
      <c r="B9" s="128" t="s">
        <v>6</v>
      </c>
      <c r="C9" s="120" t="s">
        <v>20</v>
      </c>
      <c r="D9" s="121">
        <v>1</v>
      </c>
      <c r="E9" s="335"/>
      <c r="F9" s="335"/>
      <c r="G9" s="335"/>
      <c r="H9" s="335"/>
      <c r="I9" s="335"/>
      <c r="J9" s="335"/>
    </row>
    <row r="10" spans="1:10" ht="12.75">
      <c r="A10" s="178">
        <f aca="true" t="shared" si="0" ref="A10:A17">A9+1</f>
        <v>3</v>
      </c>
      <c r="B10" s="128" t="s">
        <v>205</v>
      </c>
      <c r="C10" s="120" t="s">
        <v>20</v>
      </c>
      <c r="D10" s="121">
        <v>1</v>
      </c>
      <c r="E10" s="336"/>
      <c r="F10" s="336"/>
      <c r="G10" s="336"/>
      <c r="H10" s="336"/>
      <c r="I10" s="336"/>
      <c r="J10" s="336"/>
    </row>
    <row r="11" spans="1:10" ht="12.75">
      <c r="A11" s="178">
        <f t="shared" si="0"/>
        <v>4</v>
      </c>
      <c r="B11" s="181" t="s">
        <v>8</v>
      </c>
      <c r="C11" s="141" t="s">
        <v>21</v>
      </c>
      <c r="D11" s="142">
        <v>10</v>
      </c>
      <c r="E11" s="143">
        <v>241.0729531128008</v>
      </c>
      <c r="F11" s="143">
        <v>2410.729531128008</v>
      </c>
      <c r="G11" s="143">
        <v>265</v>
      </c>
      <c r="H11" s="143">
        <v>2650</v>
      </c>
      <c r="I11" s="122">
        <v>241.0729531128008</v>
      </c>
      <c r="J11" s="122">
        <v>2410.729531128008</v>
      </c>
    </row>
    <row r="12" spans="1:10" ht="12.75">
      <c r="A12" s="178">
        <f t="shared" si="0"/>
        <v>5</v>
      </c>
      <c r="B12" s="162" t="s">
        <v>9</v>
      </c>
      <c r="C12" s="145" t="s">
        <v>21</v>
      </c>
      <c r="D12" s="146">
        <v>3</v>
      </c>
      <c r="E12" s="147">
        <v>200.89412759400068</v>
      </c>
      <c r="F12" s="147">
        <v>602.682382782002</v>
      </c>
      <c r="G12" s="147">
        <v>200.89412759400068</v>
      </c>
      <c r="H12" s="147">
        <v>602.682382782002</v>
      </c>
      <c r="I12" s="122">
        <v>200.89412759400068</v>
      </c>
      <c r="J12" s="122">
        <v>602.682382782002</v>
      </c>
    </row>
    <row r="13" spans="1:10" ht="27" customHeight="1">
      <c r="A13" s="179">
        <f t="shared" si="0"/>
        <v>6</v>
      </c>
      <c r="B13" s="182" t="s">
        <v>10</v>
      </c>
      <c r="C13" s="149" t="s">
        <v>21</v>
      </c>
      <c r="D13" s="142">
        <v>10</v>
      </c>
      <c r="E13" s="143">
        <v>301.341191391001</v>
      </c>
      <c r="F13" s="143">
        <v>3013.4119139100103</v>
      </c>
      <c r="G13" s="143">
        <v>361</v>
      </c>
      <c r="H13" s="143">
        <v>3610</v>
      </c>
      <c r="I13" s="122">
        <v>301.341191391001</v>
      </c>
      <c r="J13" s="122">
        <v>3013.4119139100103</v>
      </c>
    </row>
    <row r="14" spans="1:10" ht="27.75" customHeight="1">
      <c r="A14" s="179">
        <f t="shared" si="0"/>
        <v>7</v>
      </c>
      <c r="B14" s="183" t="s">
        <v>11</v>
      </c>
      <c r="C14" s="151" t="s">
        <v>21</v>
      </c>
      <c r="D14" s="146">
        <v>10</v>
      </c>
      <c r="E14" s="147">
        <v>78.34870976166027</v>
      </c>
      <c r="F14" s="147">
        <v>783.4870976166028</v>
      </c>
      <c r="G14" s="147">
        <v>78.34870976166027</v>
      </c>
      <c r="H14" s="147">
        <v>783.4870976166028</v>
      </c>
      <c r="I14" s="122">
        <v>78.34870976166027</v>
      </c>
      <c r="J14" s="122">
        <v>783.4870976166028</v>
      </c>
    </row>
    <row r="15" spans="1:10" ht="25.5">
      <c r="A15" s="179">
        <f t="shared" si="0"/>
        <v>8</v>
      </c>
      <c r="B15" s="150" t="s">
        <v>83</v>
      </c>
      <c r="C15" s="145" t="s">
        <v>21</v>
      </c>
      <c r="D15" s="146">
        <v>10</v>
      </c>
      <c r="E15" s="147">
        <v>80.35765103760028</v>
      </c>
      <c r="F15" s="147">
        <v>803.5765103760027</v>
      </c>
      <c r="G15" s="147">
        <v>80.35765103760028</v>
      </c>
      <c r="H15" s="147">
        <v>803.5765103760027</v>
      </c>
      <c r="I15" s="122">
        <v>80.35765103760028</v>
      </c>
      <c r="J15" s="122">
        <v>803.5765103760027</v>
      </c>
    </row>
    <row r="16" spans="1:10" ht="12.75">
      <c r="A16" s="178">
        <f t="shared" si="0"/>
        <v>9</v>
      </c>
      <c r="B16" s="181" t="s">
        <v>62</v>
      </c>
      <c r="C16" s="141" t="s">
        <v>21</v>
      </c>
      <c r="D16" s="142">
        <v>10</v>
      </c>
      <c r="E16" s="143">
        <v>803.5765103760027</v>
      </c>
      <c r="F16" s="143">
        <v>8035.765103760027</v>
      </c>
      <c r="G16" s="143">
        <v>984</v>
      </c>
      <c r="H16" s="143">
        <v>9840</v>
      </c>
      <c r="I16" s="122">
        <v>803.5765103760027</v>
      </c>
      <c r="J16" s="122">
        <v>8035.765103760027</v>
      </c>
    </row>
    <row r="17" spans="1:10" ht="25.5" customHeight="1">
      <c r="A17" s="331">
        <f t="shared" si="0"/>
        <v>10</v>
      </c>
      <c r="B17" s="175" t="s">
        <v>12</v>
      </c>
      <c r="C17" s="128"/>
      <c r="D17" s="123"/>
      <c r="E17" s="122"/>
      <c r="F17" s="122"/>
      <c r="G17" s="122"/>
      <c r="H17" s="122"/>
      <c r="I17" s="122"/>
      <c r="J17" s="122"/>
    </row>
    <row r="18" spans="1:10" ht="15" customHeight="1">
      <c r="A18" s="332"/>
      <c r="B18" s="175" t="s">
        <v>13</v>
      </c>
      <c r="C18" s="124" t="s">
        <v>22</v>
      </c>
      <c r="D18" s="121">
        <v>51</v>
      </c>
      <c r="E18" s="122">
        <v>16.071530207520055</v>
      </c>
      <c r="F18" s="122">
        <v>819.6480405835229</v>
      </c>
      <c r="G18" s="122">
        <v>16.071530207520055</v>
      </c>
      <c r="H18" s="122">
        <v>819.6480405835229</v>
      </c>
      <c r="I18" s="122"/>
      <c r="J18" s="122"/>
    </row>
    <row r="19" spans="1:10" ht="13.5" customHeight="1">
      <c r="A19" s="333"/>
      <c r="B19" s="175" t="s">
        <v>14</v>
      </c>
      <c r="C19" s="124" t="s">
        <v>22</v>
      </c>
      <c r="D19" s="121">
        <v>270</v>
      </c>
      <c r="E19" s="122"/>
      <c r="F19" s="122"/>
      <c r="G19" s="122"/>
      <c r="H19" s="122"/>
      <c r="I19" s="122">
        <v>16.0665066602271</v>
      </c>
      <c r="J19" s="122">
        <v>4337.956798261316</v>
      </c>
    </row>
    <row r="20" spans="1:10" ht="14.25" customHeight="1">
      <c r="A20" s="178">
        <v>11</v>
      </c>
      <c r="B20" s="175" t="s">
        <v>27</v>
      </c>
      <c r="C20" s="120" t="s">
        <v>21</v>
      </c>
      <c r="D20" s="121">
        <v>3</v>
      </c>
      <c r="E20" s="122">
        <v>140.6258893158005</v>
      </c>
      <c r="F20" s="122">
        <v>421.8776679474015</v>
      </c>
      <c r="G20" s="122">
        <v>140.6258893158005</v>
      </c>
      <c r="H20" s="122">
        <v>421.8776679474015</v>
      </c>
      <c r="I20" s="122">
        <v>140.6258893158005</v>
      </c>
      <c r="J20" s="122">
        <v>421.8776679474015</v>
      </c>
    </row>
    <row r="21" spans="1:10" ht="13.5" customHeight="1">
      <c r="A21" s="178">
        <v>12</v>
      </c>
      <c r="B21" s="175" t="s">
        <v>102</v>
      </c>
      <c r="C21" s="120" t="s">
        <v>21</v>
      </c>
      <c r="D21" s="121">
        <v>30</v>
      </c>
      <c r="E21" s="122">
        <v>20.08941275940007</v>
      </c>
      <c r="F21" s="122">
        <v>602.682382782002</v>
      </c>
      <c r="G21" s="122">
        <v>20.08941275940007</v>
      </c>
      <c r="H21" s="122">
        <v>602.682382782002</v>
      </c>
      <c r="I21" s="122">
        <v>20.08941275940007</v>
      </c>
      <c r="J21" s="122">
        <v>602.682382782002</v>
      </c>
    </row>
    <row r="22" spans="1:10" ht="15" customHeight="1">
      <c r="A22" s="179">
        <v>13</v>
      </c>
      <c r="B22" s="175" t="s">
        <v>15</v>
      </c>
      <c r="C22" s="124" t="s">
        <v>21</v>
      </c>
      <c r="D22" s="121">
        <v>10</v>
      </c>
      <c r="E22" s="122">
        <v>50.22353189850017</v>
      </c>
      <c r="F22" s="122">
        <v>502.2353189850017</v>
      </c>
      <c r="G22" s="122">
        <v>50.22353189850017</v>
      </c>
      <c r="H22" s="122">
        <v>502.2353189850017</v>
      </c>
      <c r="I22" s="122">
        <v>50.22353189850017</v>
      </c>
      <c r="J22" s="122">
        <v>502.2353189850017</v>
      </c>
    </row>
    <row r="23" spans="1:10" ht="14.25" customHeight="1">
      <c r="A23" s="178">
        <v>14</v>
      </c>
      <c r="B23" s="175" t="s">
        <v>16</v>
      </c>
      <c r="C23" s="120" t="s">
        <v>21</v>
      </c>
      <c r="D23" s="121">
        <v>10</v>
      </c>
      <c r="E23" s="122">
        <v>60.2682382782002</v>
      </c>
      <c r="F23" s="122">
        <v>602.682382782002</v>
      </c>
      <c r="G23" s="122">
        <v>60.2682382782002</v>
      </c>
      <c r="H23" s="122">
        <v>602.682382782002</v>
      </c>
      <c r="I23" s="122">
        <v>241.06884826997066</v>
      </c>
      <c r="J23" s="122">
        <v>2410.6884826997066</v>
      </c>
    </row>
    <row r="24" spans="1:10" ht="12.75" customHeight="1">
      <c r="A24" s="178">
        <v>15</v>
      </c>
      <c r="B24" s="175" t="s">
        <v>234</v>
      </c>
      <c r="C24" s="120" t="s">
        <v>20</v>
      </c>
      <c r="D24" s="121">
        <v>1</v>
      </c>
      <c r="E24" s="122">
        <v>9040.23574173003</v>
      </c>
      <c r="F24" s="122">
        <v>9040.23574173003</v>
      </c>
      <c r="G24" s="122">
        <v>9040.23574173003</v>
      </c>
      <c r="H24" s="122">
        <v>9040.23574173003</v>
      </c>
      <c r="I24" s="122">
        <v>9040.23574173003</v>
      </c>
      <c r="J24" s="122">
        <v>9040.23574173003</v>
      </c>
    </row>
    <row r="25" spans="1:10" ht="13.5" customHeight="1">
      <c r="A25" s="179">
        <v>16</v>
      </c>
      <c r="B25" s="175" t="s">
        <v>105</v>
      </c>
      <c r="C25" s="121" t="s">
        <v>23</v>
      </c>
      <c r="D25" s="121">
        <v>1</v>
      </c>
      <c r="E25" s="122">
        <v>1707.600084549006</v>
      </c>
      <c r="F25" s="122">
        <v>1707.600084549006</v>
      </c>
      <c r="G25" s="122">
        <v>1707.600084549006</v>
      </c>
      <c r="H25" s="122">
        <v>1707.600084549006</v>
      </c>
      <c r="I25" s="122">
        <v>1707.600084549006</v>
      </c>
      <c r="J25" s="122">
        <v>1707.600084549006</v>
      </c>
    </row>
    <row r="26" spans="1:10" ht="14.25" customHeight="1">
      <c r="A26" s="178">
        <v>17</v>
      </c>
      <c r="B26" s="175" t="s">
        <v>209</v>
      </c>
      <c r="C26" s="120" t="s">
        <v>21</v>
      </c>
      <c r="D26" s="121">
        <v>3</v>
      </c>
      <c r="E26" s="122">
        <v>60.2682382782002</v>
      </c>
      <c r="F26" s="122">
        <v>180.8047148346006</v>
      </c>
      <c r="G26" s="122">
        <v>60.2682382782002</v>
      </c>
      <c r="H26" s="122">
        <v>180.8047148346006</v>
      </c>
      <c r="I26" s="122">
        <v>60.2682382782002</v>
      </c>
      <c r="J26" s="122">
        <v>180.8047148346006</v>
      </c>
    </row>
    <row r="27" spans="1:10" ht="18" customHeight="1">
      <c r="A27" s="128"/>
      <c r="B27" s="129" t="s">
        <v>98</v>
      </c>
      <c r="C27" s="128"/>
      <c r="D27" s="128"/>
      <c r="E27" s="176"/>
      <c r="F27" s="130">
        <f>SUM(F8:F26)</f>
        <v>32540.830787676226</v>
      </c>
      <c r="G27" s="130"/>
      <c r="H27" s="130">
        <f>SUM(H8:H26)</f>
        <v>35180.92423887818</v>
      </c>
      <c r="I27" s="159"/>
      <c r="J27" s="130">
        <f>SUM(J8:J26)</f>
        <v>37867.145645271725</v>
      </c>
    </row>
    <row r="28" spans="1:10" ht="18" customHeight="1">
      <c r="A28" s="131"/>
      <c r="B28" s="166"/>
      <c r="C28" s="131"/>
      <c r="D28" s="131"/>
      <c r="E28" s="180"/>
      <c r="F28" s="171"/>
      <c r="G28" s="171"/>
      <c r="H28" s="171"/>
      <c r="I28" s="170"/>
      <c r="J28" s="171"/>
    </row>
    <row r="29" spans="1:10" ht="17.25" customHeight="1">
      <c r="A29" s="308" t="s">
        <v>210</v>
      </c>
      <c r="B29" s="308"/>
      <c r="C29" s="308"/>
      <c r="D29" s="308"/>
      <c r="E29" s="308"/>
      <c r="F29" s="308"/>
      <c r="G29" s="308"/>
      <c r="H29" s="308"/>
      <c r="I29" s="308"/>
      <c r="J29" s="308"/>
    </row>
    <row r="30" spans="1:10" ht="12.75">
      <c r="A30" s="308"/>
      <c r="B30" s="308"/>
      <c r="C30" s="308"/>
      <c r="D30" s="308"/>
      <c r="E30" s="308"/>
      <c r="F30" s="308"/>
      <c r="G30" s="308"/>
      <c r="H30" s="308"/>
      <c r="I30" s="308"/>
      <c r="J30" s="308"/>
    </row>
  </sheetData>
  <sheetProtection/>
  <mergeCells count="18">
    <mergeCell ref="I6:J6"/>
    <mergeCell ref="B3:H3"/>
    <mergeCell ref="G6:H6"/>
    <mergeCell ref="I5:J5"/>
    <mergeCell ref="A17:A19"/>
    <mergeCell ref="A29:J30"/>
    <mergeCell ref="E8:E10"/>
    <mergeCell ref="F8:F10"/>
    <mergeCell ref="G8:G10"/>
    <mergeCell ref="H8:H10"/>
    <mergeCell ref="I8:I10"/>
    <mergeCell ref="J8:J10"/>
    <mergeCell ref="C2:H2"/>
    <mergeCell ref="A6:A7"/>
    <mergeCell ref="B6:B7"/>
    <mergeCell ref="C6:C7"/>
    <mergeCell ref="D6:D7"/>
    <mergeCell ref="E6:F6"/>
  </mergeCells>
  <printOptions/>
  <pageMargins left="0.67" right="0.19" top="0.4" bottom="0.31" header="0.16" footer="0.16"/>
  <pageSetup horizontalDpi="600" verticalDpi="600" orientation="landscape" paperSize="9" scale="95" r:id="rId1"/>
  <headerFooter alignWithMargins="0">
    <oddFooter>&amp;L&amp;6&amp;Z&amp;F</oddFooter>
  </headerFooter>
</worksheet>
</file>

<file path=xl/worksheets/sheet40.xml><?xml version="1.0" encoding="utf-8"?>
<worksheet xmlns="http://schemas.openxmlformats.org/spreadsheetml/2006/main" xmlns:r="http://schemas.openxmlformats.org/officeDocument/2006/relationships">
  <sheetPr>
    <tabColor indexed="11"/>
  </sheetPr>
  <dimension ref="A1:F26"/>
  <sheetViews>
    <sheetView zoomScaleSheetLayoutView="55" zoomScalePageLayoutView="0" workbookViewId="0" topLeftCell="A1">
      <pane xSplit="4" ySplit="10" topLeftCell="E20" activePane="bottomRight" state="frozen"/>
      <selection pane="topLeft" activeCell="A1" sqref="A1"/>
      <selection pane="topRight" activeCell="E1" sqref="E1"/>
      <selection pane="bottomLeft" activeCell="A11" sqref="A11"/>
      <selection pane="bottomRight" activeCell="K13" sqref="K13"/>
    </sheetView>
  </sheetViews>
  <sheetFormatPr defaultColWidth="9.140625" defaultRowHeight="12.75"/>
  <cols>
    <col min="1" max="1" width="5.8515625" style="0" customWidth="1"/>
    <col min="2" max="2" width="49.7109375" style="0" customWidth="1"/>
    <col min="3" max="3" width="8.8515625" style="0" customWidth="1"/>
    <col min="4" max="4" width="8.00390625" style="0" customWidth="1"/>
    <col min="5" max="5" width="13.7109375" style="0" customWidth="1"/>
    <col min="6" max="6" width="17.28125" style="0" customWidth="1"/>
  </cols>
  <sheetData>
    <row r="1" spans="1:6" ht="24" customHeight="1">
      <c r="A1" s="294"/>
      <c r="B1" s="418" t="s">
        <v>434</v>
      </c>
      <c r="C1" s="418"/>
      <c r="D1" s="418"/>
      <c r="E1" s="418"/>
      <c r="F1" s="281"/>
    </row>
    <row r="2" spans="2:6" ht="37.5" customHeight="1">
      <c r="B2" s="406" t="s">
        <v>343</v>
      </c>
      <c r="C2" s="406"/>
      <c r="D2" s="406"/>
      <c r="E2" s="406"/>
      <c r="F2" s="406"/>
    </row>
    <row r="3" spans="1:6" ht="16.5" customHeight="1">
      <c r="A3" s="293"/>
      <c r="B3" s="293"/>
      <c r="C3" s="293"/>
      <c r="D3" s="293"/>
      <c r="E3" s="293"/>
      <c r="F3" s="293"/>
    </row>
    <row r="4" spans="1:6" ht="21" customHeight="1">
      <c r="A4" s="69"/>
      <c r="B4" s="69"/>
      <c r="C4" s="69"/>
      <c r="D4" s="69"/>
      <c r="E4" s="421" t="s">
        <v>382</v>
      </c>
      <c r="F4" s="421"/>
    </row>
    <row r="5" spans="1:6" ht="65.25" customHeight="1">
      <c r="A5" s="419" t="s">
        <v>328</v>
      </c>
      <c r="B5" s="419" t="s">
        <v>329</v>
      </c>
      <c r="C5" s="419" t="s">
        <v>2</v>
      </c>
      <c r="D5" s="419" t="s">
        <v>76</v>
      </c>
      <c r="E5" s="430" t="s">
        <v>433</v>
      </c>
      <c r="F5" s="430"/>
    </row>
    <row r="6" spans="1:6" ht="16.5" customHeight="1">
      <c r="A6" s="420"/>
      <c r="B6" s="420"/>
      <c r="C6" s="420"/>
      <c r="D6" s="420"/>
      <c r="E6" s="295" t="s">
        <v>80</v>
      </c>
      <c r="F6" s="295" t="s">
        <v>335</v>
      </c>
    </row>
    <row r="7" spans="1:6" ht="15">
      <c r="A7" s="296" t="s">
        <v>336</v>
      </c>
      <c r="B7" s="296" t="s">
        <v>337</v>
      </c>
      <c r="C7" s="297">
        <v>3</v>
      </c>
      <c r="D7" s="296">
        <v>4</v>
      </c>
      <c r="E7" s="298">
        <v>5</v>
      </c>
      <c r="F7" s="298">
        <v>6</v>
      </c>
    </row>
    <row r="8" spans="1:6" ht="19.5" customHeight="1">
      <c r="A8" s="81">
        <v>1</v>
      </c>
      <c r="B8" s="82" t="s">
        <v>5</v>
      </c>
      <c r="C8" s="81" t="s">
        <v>20</v>
      </c>
      <c r="D8" s="81">
        <v>1</v>
      </c>
      <c r="E8" s="424"/>
      <c r="F8" s="427">
        <v>3013.41</v>
      </c>
    </row>
    <row r="9" spans="1:6" ht="19.5" customHeight="1">
      <c r="A9" s="81">
        <v>2</v>
      </c>
      <c r="B9" s="82" t="s">
        <v>6</v>
      </c>
      <c r="C9" s="81" t="s">
        <v>20</v>
      </c>
      <c r="D9" s="81">
        <v>1</v>
      </c>
      <c r="E9" s="425"/>
      <c r="F9" s="428"/>
    </row>
    <row r="10" spans="1:6" ht="19.5" customHeight="1">
      <c r="A10" s="81">
        <v>3</v>
      </c>
      <c r="B10" s="82" t="s">
        <v>205</v>
      </c>
      <c r="C10" s="81" t="s">
        <v>20</v>
      </c>
      <c r="D10" s="81">
        <v>1</v>
      </c>
      <c r="E10" s="426"/>
      <c r="F10" s="429"/>
    </row>
    <row r="11" spans="1:6" ht="19.5" customHeight="1">
      <c r="A11" s="81">
        <v>4</v>
      </c>
      <c r="B11" s="82" t="s">
        <v>8</v>
      </c>
      <c r="C11" s="81" t="s">
        <v>21</v>
      </c>
      <c r="D11" s="81">
        <v>20</v>
      </c>
      <c r="E11" s="84">
        <v>200.89412759400068</v>
      </c>
      <c r="F11" s="83">
        <v>4017.8825518800136</v>
      </c>
    </row>
    <row r="12" spans="1:6" ht="19.5" customHeight="1">
      <c r="A12" s="81">
        <v>5</v>
      </c>
      <c r="B12" s="82" t="s">
        <v>30</v>
      </c>
      <c r="C12" s="81" t="s">
        <v>21</v>
      </c>
      <c r="D12" s="81">
        <v>20</v>
      </c>
      <c r="E12" s="84">
        <v>40.17882551880014</v>
      </c>
      <c r="F12" s="83">
        <v>803.5765103760027</v>
      </c>
    </row>
    <row r="13" spans="1:6" ht="19.5" customHeight="1">
      <c r="A13" s="81">
        <v>6</v>
      </c>
      <c r="B13" s="82" t="s">
        <v>9</v>
      </c>
      <c r="C13" s="81" t="s">
        <v>21</v>
      </c>
      <c r="D13" s="81">
        <v>12</v>
      </c>
      <c r="E13" s="84">
        <v>180.8047148346006</v>
      </c>
      <c r="F13" s="83">
        <v>2169.656578015207</v>
      </c>
    </row>
    <row r="14" spans="1:6" ht="35.25" customHeight="1">
      <c r="A14" s="81">
        <v>7</v>
      </c>
      <c r="B14" s="82" t="s">
        <v>106</v>
      </c>
      <c r="C14" s="81" t="s">
        <v>21</v>
      </c>
      <c r="D14" s="81">
        <v>20</v>
      </c>
      <c r="E14" s="84">
        <v>200.89412759400068</v>
      </c>
      <c r="F14" s="83">
        <v>4017.8825518800136</v>
      </c>
    </row>
    <row r="15" spans="1:6" ht="51.75" customHeight="1">
      <c r="A15" s="81">
        <v>8</v>
      </c>
      <c r="B15" s="82" t="s">
        <v>344</v>
      </c>
      <c r="C15" s="81" t="s">
        <v>21</v>
      </c>
      <c r="D15" s="81">
        <v>20</v>
      </c>
      <c r="E15" s="84">
        <v>50.22353189850017</v>
      </c>
      <c r="F15" s="83">
        <v>1004.4706379700034</v>
      </c>
    </row>
    <row r="16" spans="1:6" ht="21.75" customHeight="1">
      <c r="A16" s="81">
        <v>9</v>
      </c>
      <c r="B16" s="82" t="s">
        <v>50</v>
      </c>
      <c r="C16" s="81" t="s">
        <v>21</v>
      </c>
      <c r="D16" s="81">
        <v>20</v>
      </c>
      <c r="E16" s="84">
        <v>502.2353189850017</v>
      </c>
      <c r="F16" s="83">
        <v>10044.706379700034</v>
      </c>
    </row>
    <row r="17" spans="1:6" ht="23.25" customHeight="1">
      <c r="A17" s="81">
        <v>10</v>
      </c>
      <c r="B17" s="82" t="s">
        <v>12</v>
      </c>
      <c r="C17" s="81" t="s">
        <v>29</v>
      </c>
      <c r="D17" s="81">
        <v>119</v>
      </c>
      <c r="E17" s="84">
        <v>16.071530207520055</v>
      </c>
      <c r="F17" s="83">
        <v>1912.5120946948866</v>
      </c>
    </row>
    <row r="18" spans="1:6" ht="18.75" customHeight="1">
      <c r="A18" s="81">
        <v>11</v>
      </c>
      <c r="B18" s="82" t="s">
        <v>27</v>
      </c>
      <c r="C18" s="81" t="s">
        <v>21</v>
      </c>
      <c r="D18" s="81">
        <v>12</v>
      </c>
      <c r="E18" s="84">
        <v>140.6258893158005</v>
      </c>
      <c r="F18" s="83">
        <v>1687.510671789606</v>
      </c>
    </row>
    <row r="19" spans="1:6" ht="23.25" customHeight="1">
      <c r="A19" s="81">
        <v>12</v>
      </c>
      <c r="B19" s="82" t="s">
        <v>125</v>
      </c>
      <c r="C19" s="81" t="s">
        <v>21</v>
      </c>
      <c r="D19" s="81">
        <v>20</v>
      </c>
      <c r="E19" s="84">
        <v>40.17882551880014</v>
      </c>
      <c r="F19" s="83">
        <v>803.5765103760027</v>
      </c>
    </row>
    <row r="20" spans="1:6" ht="22.5" customHeight="1">
      <c r="A20" s="81">
        <v>13</v>
      </c>
      <c r="B20" s="85" t="s">
        <v>340</v>
      </c>
      <c r="C20" s="86"/>
      <c r="D20" s="53"/>
      <c r="E20" s="81"/>
      <c r="F20" s="87">
        <f>SUM(F8:F19)</f>
        <v>29475.184486681766</v>
      </c>
    </row>
    <row r="21" spans="1:6" ht="23.25" customHeight="1">
      <c r="A21" s="81">
        <v>14</v>
      </c>
      <c r="B21" s="82" t="s">
        <v>17</v>
      </c>
      <c r="C21" s="422"/>
      <c r="D21" s="423"/>
      <c r="E21" s="82"/>
      <c r="F21" s="88"/>
    </row>
    <row r="22" spans="1:6" ht="23.25" customHeight="1">
      <c r="A22" s="81">
        <v>15</v>
      </c>
      <c r="B22" s="89" t="s">
        <v>341</v>
      </c>
      <c r="C22" s="81" t="s">
        <v>79</v>
      </c>
      <c r="D22" s="81">
        <v>1</v>
      </c>
      <c r="E22" s="84">
        <v>6428.610019132839</v>
      </c>
      <c r="F22" s="84">
        <v>6428.610019132839</v>
      </c>
    </row>
    <row r="23" spans="1:6" ht="24" customHeight="1">
      <c r="A23" s="81"/>
      <c r="B23" s="85" t="s">
        <v>342</v>
      </c>
      <c r="C23" s="48"/>
      <c r="D23" s="48"/>
      <c r="E23" s="84"/>
      <c r="F23" s="87">
        <f>F22+F20</f>
        <v>35903.79450581461</v>
      </c>
    </row>
    <row r="26" ht="12.75">
      <c r="E26" s="30"/>
    </row>
  </sheetData>
  <sheetProtection/>
  <mergeCells count="11">
    <mergeCell ref="C21:D21"/>
    <mergeCell ref="E8:E10"/>
    <mergeCell ref="F8:F10"/>
    <mergeCell ref="E5:F5"/>
    <mergeCell ref="B1:E1"/>
    <mergeCell ref="B2:F2"/>
    <mergeCell ref="A5:A6"/>
    <mergeCell ref="B5:B6"/>
    <mergeCell ref="C5:C6"/>
    <mergeCell ref="D5:D6"/>
    <mergeCell ref="E4:F4"/>
  </mergeCells>
  <printOptions/>
  <pageMargins left="0.34" right="0.17" top="0.84" bottom="0.75" header="0.3" footer="0.3"/>
  <pageSetup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sheetPr>
    <tabColor indexed="11"/>
  </sheetPr>
  <dimension ref="A1:N25"/>
  <sheetViews>
    <sheetView zoomScaleSheetLayoutView="55" zoomScalePageLayoutView="0" workbookViewId="0" topLeftCell="A1">
      <pane xSplit="4" ySplit="10" topLeftCell="E17" activePane="bottomRight" state="frozen"/>
      <selection pane="topLeft" activeCell="A1" sqref="A1"/>
      <selection pane="topRight" activeCell="E1" sqref="E1"/>
      <selection pane="bottomLeft" activeCell="A11" sqref="A11"/>
      <selection pane="bottomRight" activeCell="E11" sqref="E11"/>
    </sheetView>
  </sheetViews>
  <sheetFormatPr defaultColWidth="9.140625" defaultRowHeight="12.75"/>
  <cols>
    <col min="1" max="1" width="5.8515625" style="0" customWidth="1"/>
    <col min="2" max="2" width="51.421875" style="0" customWidth="1"/>
    <col min="3" max="3" width="7.28125" style="0" customWidth="1"/>
    <col min="4" max="4" width="7.140625" style="0" customWidth="1"/>
    <col min="5" max="5" width="14.57421875" style="0" customWidth="1"/>
    <col min="6" max="6" width="16.421875" style="0" customWidth="1"/>
    <col min="8" max="8" width="11.28125" style="0" customWidth="1"/>
    <col min="9" max="9" width="13.00390625" style="0" customWidth="1"/>
  </cols>
  <sheetData>
    <row r="1" spans="1:6" ht="21.75" customHeight="1">
      <c r="A1" s="294"/>
      <c r="B1" s="418" t="s">
        <v>438</v>
      </c>
      <c r="C1" s="418"/>
      <c r="D1" s="418"/>
      <c r="E1" s="418"/>
      <c r="F1" s="418"/>
    </row>
    <row r="2" spans="2:6" ht="51" customHeight="1">
      <c r="B2" s="406" t="s">
        <v>345</v>
      </c>
      <c r="C2" s="406"/>
      <c r="D2" s="406"/>
      <c r="E2" s="406"/>
      <c r="F2" s="406"/>
    </row>
    <row r="3" spans="1:6" ht="15" customHeight="1">
      <c r="A3" s="282"/>
      <c r="B3" s="282"/>
      <c r="C3" s="282"/>
      <c r="D3" s="282"/>
      <c r="E3" s="282"/>
      <c r="F3" s="282"/>
    </row>
    <row r="4" spans="1:14" ht="21" customHeight="1">
      <c r="A4" s="69"/>
      <c r="B4" s="69"/>
      <c r="C4" s="69"/>
      <c r="D4" s="69"/>
      <c r="E4" s="431" t="s">
        <v>382</v>
      </c>
      <c r="F4" s="431"/>
      <c r="I4" s="281"/>
      <c r="J4" s="281"/>
      <c r="K4" s="281"/>
      <c r="L4" s="281"/>
      <c r="M4" s="281"/>
      <c r="N4" s="281"/>
    </row>
    <row r="5" spans="1:6" ht="67.5" customHeight="1">
      <c r="A5" s="430" t="s">
        <v>328</v>
      </c>
      <c r="B5" s="430" t="s">
        <v>329</v>
      </c>
      <c r="C5" s="430" t="s">
        <v>2</v>
      </c>
      <c r="D5" s="430" t="s">
        <v>76</v>
      </c>
      <c r="E5" s="430" t="s">
        <v>435</v>
      </c>
      <c r="F5" s="430"/>
    </row>
    <row r="6" spans="1:6" ht="19.5" customHeight="1">
      <c r="A6" s="430"/>
      <c r="B6" s="430"/>
      <c r="C6" s="430"/>
      <c r="D6" s="430"/>
      <c r="E6" s="85" t="s">
        <v>80</v>
      </c>
      <c r="F6" s="85" t="s">
        <v>335</v>
      </c>
    </row>
    <row r="7" spans="1:6" ht="15">
      <c r="A7" s="296" t="s">
        <v>336</v>
      </c>
      <c r="B7" s="296" t="s">
        <v>337</v>
      </c>
      <c r="C7" s="297">
        <v>3</v>
      </c>
      <c r="D7" s="296">
        <v>4</v>
      </c>
      <c r="E7" s="298">
        <v>5</v>
      </c>
      <c r="F7" s="298">
        <v>6</v>
      </c>
    </row>
    <row r="8" spans="1:6" ht="21" customHeight="1">
      <c r="A8" s="81">
        <v>1</v>
      </c>
      <c r="B8" s="82" t="s">
        <v>5</v>
      </c>
      <c r="C8" s="81" t="s">
        <v>20</v>
      </c>
      <c r="D8" s="81">
        <v>1</v>
      </c>
      <c r="E8" s="424"/>
      <c r="F8" s="427">
        <v>3013.41</v>
      </c>
    </row>
    <row r="9" spans="1:6" ht="21" customHeight="1">
      <c r="A9" s="81">
        <v>2</v>
      </c>
      <c r="B9" s="82" t="s">
        <v>6</v>
      </c>
      <c r="C9" s="81" t="s">
        <v>20</v>
      </c>
      <c r="D9" s="81">
        <v>1</v>
      </c>
      <c r="E9" s="425"/>
      <c r="F9" s="428"/>
    </row>
    <row r="10" spans="1:6" ht="21" customHeight="1">
      <c r="A10" s="81">
        <v>3</v>
      </c>
      <c r="B10" s="82" t="s">
        <v>205</v>
      </c>
      <c r="C10" s="81" t="s">
        <v>20</v>
      </c>
      <c r="D10" s="81">
        <v>1</v>
      </c>
      <c r="E10" s="426"/>
      <c r="F10" s="429"/>
    </row>
    <row r="11" spans="1:6" ht="21" customHeight="1">
      <c r="A11" s="81">
        <v>4</v>
      </c>
      <c r="B11" s="82" t="s">
        <v>8</v>
      </c>
      <c r="C11" s="81" t="s">
        <v>21</v>
      </c>
      <c r="D11" s="81">
        <v>20</v>
      </c>
      <c r="E11" s="84">
        <v>200.89412759400068</v>
      </c>
      <c r="F11" s="83">
        <v>4017.8825518800136</v>
      </c>
    </row>
    <row r="12" spans="1:6" ht="21" customHeight="1">
      <c r="A12" s="81">
        <v>5</v>
      </c>
      <c r="B12" s="82" t="s">
        <v>30</v>
      </c>
      <c r="C12" s="81" t="s">
        <v>21</v>
      </c>
      <c r="D12" s="81">
        <v>20</v>
      </c>
      <c r="E12" s="84">
        <v>40.17882551880014</v>
      </c>
      <c r="F12" s="83">
        <v>803.5765103760027</v>
      </c>
    </row>
    <row r="13" spans="1:6" ht="21" customHeight="1">
      <c r="A13" s="81">
        <v>6</v>
      </c>
      <c r="B13" s="82" t="s">
        <v>9</v>
      </c>
      <c r="C13" s="81" t="s">
        <v>21</v>
      </c>
      <c r="D13" s="81">
        <v>12</v>
      </c>
      <c r="E13" s="84">
        <v>180.8047148346006</v>
      </c>
      <c r="F13" s="83">
        <v>2169.656578015207</v>
      </c>
    </row>
    <row r="14" spans="1:6" ht="36" customHeight="1">
      <c r="A14" s="81">
        <v>7</v>
      </c>
      <c r="B14" s="82" t="s">
        <v>106</v>
      </c>
      <c r="C14" s="81" t="s">
        <v>21</v>
      </c>
      <c r="D14" s="81">
        <v>20</v>
      </c>
      <c r="E14" s="84">
        <v>200.89412759400068</v>
      </c>
      <c r="F14" s="83">
        <v>4017.8825518800136</v>
      </c>
    </row>
    <row r="15" spans="1:6" ht="50.25" customHeight="1">
      <c r="A15" s="81">
        <v>8</v>
      </c>
      <c r="B15" s="82" t="s">
        <v>436</v>
      </c>
      <c r="C15" s="81" t="s">
        <v>79</v>
      </c>
      <c r="D15" s="81">
        <v>5</v>
      </c>
      <c r="E15" s="84">
        <v>206.3875183720703</v>
      </c>
      <c r="F15" s="83">
        <v>1031.9375918603514</v>
      </c>
    </row>
    <row r="16" spans="1:6" ht="36" customHeight="1">
      <c r="A16" s="81">
        <v>9</v>
      </c>
      <c r="B16" s="82" t="s">
        <v>437</v>
      </c>
      <c r="C16" s="81" t="s">
        <v>21</v>
      </c>
      <c r="D16" s="81">
        <v>1</v>
      </c>
      <c r="E16" s="84">
        <v>2837.828377615967</v>
      </c>
      <c r="F16" s="83">
        <v>2837.828377615967</v>
      </c>
    </row>
    <row r="17" spans="1:6" ht="23.25" customHeight="1">
      <c r="A17" s="81">
        <v>10</v>
      </c>
      <c r="B17" s="82" t="s">
        <v>50</v>
      </c>
      <c r="C17" s="81" t="s">
        <v>21</v>
      </c>
      <c r="D17" s="81">
        <v>20</v>
      </c>
      <c r="E17" s="84">
        <v>502.2353189850017</v>
      </c>
      <c r="F17" s="83">
        <v>10044.706379700034</v>
      </c>
    </row>
    <row r="18" spans="1:6" ht="22.5" customHeight="1">
      <c r="A18" s="81">
        <v>11</v>
      </c>
      <c r="B18" s="82" t="s">
        <v>12</v>
      </c>
      <c r="C18" s="81" t="s">
        <v>29</v>
      </c>
      <c r="D18" s="81">
        <v>119</v>
      </c>
      <c r="E18" s="84">
        <v>16.071530207520055</v>
      </c>
      <c r="F18" s="83">
        <v>1912.5120946948866</v>
      </c>
    </row>
    <row r="19" spans="1:6" ht="20.25" customHeight="1">
      <c r="A19" s="81">
        <v>12</v>
      </c>
      <c r="B19" s="82" t="s">
        <v>27</v>
      </c>
      <c r="C19" s="81" t="s">
        <v>21</v>
      </c>
      <c r="D19" s="81">
        <v>12</v>
      </c>
      <c r="E19" s="84">
        <v>140.6258893158005</v>
      </c>
      <c r="F19" s="83">
        <v>1687.510671789606</v>
      </c>
    </row>
    <row r="20" spans="1:6" ht="24" customHeight="1">
      <c r="A20" s="81">
        <v>13</v>
      </c>
      <c r="B20" s="82" t="s">
        <v>125</v>
      </c>
      <c r="C20" s="81" t="s">
        <v>21</v>
      </c>
      <c r="D20" s="81">
        <v>20</v>
      </c>
      <c r="E20" s="84">
        <v>40.17882551880014</v>
      </c>
      <c r="F20" s="83">
        <v>803.5765103760027</v>
      </c>
    </row>
    <row r="21" spans="1:6" ht="19.5" customHeight="1">
      <c r="A21" s="81">
        <v>14</v>
      </c>
      <c r="B21" s="85" t="s">
        <v>340</v>
      </c>
      <c r="C21" s="86"/>
      <c r="D21" s="53"/>
      <c r="E21" s="81"/>
      <c r="F21" s="87">
        <f>SUM(F8:F20)</f>
        <v>32340.479818188083</v>
      </c>
    </row>
    <row r="22" spans="1:6" ht="19.5" customHeight="1">
      <c r="A22" s="81">
        <v>15</v>
      </c>
      <c r="B22" s="82" t="s">
        <v>17</v>
      </c>
      <c r="C22" s="115"/>
      <c r="D22" s="116"/>
      <c r="E22" s="82"/>
      <c r="F22" s="88"/>
    </row>
    <row r="23" spans="1:6" ht="19.5" customHeight="1">
      <c r="A23" s="81">
        <v>16</v>
      </c>
      <c r="B23" s="89" t="s">
        <v>439</v>
      </c>
      <c r="C23" s="81" t="s">
        <v>79</v>
      </c>
      <c r="D23" s="81">
        <v>1</v>
      </c>
      <c r="E23" s="75">
        <v>8638.448830437625</v>
      </c>
      <c r="F23" s="83">
        <v>8638.448830437625</v>
      </c>
    </row>
    <row r="24" spans="1:6" ht="15.75">
      <c r="A24" s="81" t="s">
        <v>424</v>
      </c>
      <c r="B24" s="85" t="s">
        <v>98</v>
      </c>
      <c r="C24" s="48"/>
      <c r="D24" s="48"/>
      <c r="E24" s="87"/>
      <c r="F24" s="87">
        <f>F23+F21</f>
        <v>40978.928648625704</v>
      </c>
    </row>
    <row r="25" ht="15">
      <c r="A25" s="299"/>
    </row>
  </sheetData>
  <sheetProtection/>
  <mergeCells count="10">
    <mergeCell ref="E8:E10"/>
    <mergeCell ref="F8:F10"/>
    <mergeCell ref="B1:F1"/>
    <mergeCell ref="E5:F5"/>
    <mergeCell ref="C5:C6"/>
    <mergeCell ref="D5:D6"/>
    <mergeCell ref="A5:A6"/>
    <mergeCell ref="B5:B6"/>
    <mergeCell ref="E4:F4"/>
    <mergeCell ref="B2:F2"/>
  </mergeCells>
  <printOptions/>
  <pageMargins left="0.87" right="0.17" top="0.53"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indexed="33"/>
  </sheetPr>
  <dimension ref="A1:H31"/>
  <sheetViews>
    <sheetView zoomScalePageLayoutView="0" workbookViewId="0" topLeftCell="A1">
      <pane xSplit="4" ySplit="5" topLeftCell="E15" activePane="bottomRight" state="frozen"/>
      <selection pane="topLeft" activeCell="A1" sqref="A1"/>
      <selection pane="topRight" activeCell="E1" sqref="E1"/>
      <selection pane="bottomLeft" activeCell="A6" sqref="A6"/>
      <selection pane="bottomRight" activeCell="K30" sqref="K30"/>
    </sheetView>
  </sheetViews>
  <sheetFormatPr defaultColWidth="9.140625" defaultRowHeight="12.75"/>
  <cols>
    <col min="1" max="1" width="5.140625" style="0" customWidth="1"/>
    <col min="2" max="2" width="70.7109375" style="0" customWidth="1"/>
    <col min="3" max="3" width="8.00390625" style="0" customWidth="1"/>
    <col min="4" max="4" width="6.421875" style="0" customWidth="1"/>
    <col min="5" max="5" width="9.28125" style="0" bestFit="1" customWidth="1"/>
    <col min="6" max="6" width="14.57421875" style="0" customWidth="1"/>
  </cols>
  <sheetData>
    <row r="1" spans="1:6" ht="18">
      <c r="A1" s="8"/>
      <c r="B1" s="337" t="s">
        <v>446</v>
      </c>
      <c r="C1" s="337"/>
      <c r="D1" s="337"/>
      <c r="E1" s="8"/>
      <c r="F1" s="8"/>
    </row>
    <row r="2" spans="1:6" ht="24" customHeight="1">
      <c r="A2" s="8"/>
      <c r="B2" s="327" t="s">
        <v>445</v>
      </c>
      <c r="C2" s="327"/>
      <c r="D2" s="327"/>
      <c r="E2" s="327"/>
      <c r="F2" s="8"/>
    </row>
    <row r="3" spans="1:6" ht="15.75" customHeight="1">
      <c r="A3" s="8"/>
      <c r="B3" s="64"/>
      <c r="C3" s="64"/>
      <c r="D3" s="64"/>
      <c r="E3" s="8"/>
      <c r="F3" s="8"/>
    </row>
    <row r="4" spans="2:6" ht="18.75" customHeight="1">
      <c r="B4" s="191"/>
      <c r="C4" s="191"/>
      <c r="D4" s="191"/>
      <c r="E4" s="431" t="s">
        <v>382</v>
      </c>
      <c r="F4" s="431"/>
    </row>
    <row r="5" spans="1:6" ht="24.75" customHeight="1">
      <c r="A5" s="302" t="s">
        <v>82</v>
      </c>
      <c r="B5" s="302" t="s">
        <v>1</v>
      </c>
      <c r="C5" s="302" t="s">
        <v>2</v>
      </c>
      <c r="D5" s="302" t="s">
        <v>76</v>
      </c>
      <c r="E5" s="302" t="s">
        <v>80</v>
      </c>
      <c r="F5" s="302" t="s">
        <v>84</v>
      </c>
    </row>
    <row r="6" spans="1:6" ht="19.5" customHeight="1">
      <c r="A6" s="52">
        <v>1</v>
      </c>
      <c r="B6" s="49" t="s">
        <v>8</v>
      </c>
      <c r="C6" s="52" t="s">
        <v>43</v>
      </c>
      <c r="D6" s="52">
        <v>10</v>
      </c>
      <c r="E6" s="185">
        <v>200.89412759400068</v>
      </c>
      <c r="F6" s="185">
        <v>2008.9412759400068</v>
      </c>
    </row>
    <row r="7" spans="1:8" ht="19.5" customHeight="1">
      <c r="A7" s="52">
        <f>A6+1</f>
        <v>2</v>
      </c>
      <c r="B7" s="49" t="s">
        <v>9</v>
      </c>
      <c r="C7" s="52" t="s">
        <v>43</v>
      </c>
      <c r="D7" s="52">
        <v>40</v>
      </c>
      <c r="E7" s="185">
        <v>180.8047148346006</v>
      </c>
      <c r="F7" s="185">
        <v>7232.188593384024</v>
      </c>
      <c r="H7" s="30"/>
    </row>
    <row r="8" spans="1:6" ht="19.5" customHeight="1">
      <c r="A8" s="52">
        <f aca="true" t="shared" si="0" ref="A8:A28">A7+1</f>
        <v>3</v>
      </c>
      <c r="B8" s="49" t="s">
        <v>30</v>
      </c>
      <c r="C8" s="52" t="s">
        <v>28</v>
      </c>
      <c r="D8" s="52">
        <v>10</v>
      </c>
      <c r="E8" s="185">
        <v>200.89412759400068</v>
      </c>
      <c r="F8" s="185">
        <v>2008.9412759400068</v>
      </c>
    </row>
    <row r="9" spans="1:6" ht="19.5" customHeight="1">
      <c r="A9" s="52">
        <f t="shared" si="0"/>
        <v>4</v>
      </c>
      <c r="B9" s="49" t="s">
        <v>31</v>
      </c>
      <c r="C9" s="52" t="s">
        <v>43</v>
      </c>
      <c r="D9" s="52">
        <v>10</v>
      </c>
      <c r="E9" s="185">
        <v>251.11765949250085</v>
      </c>
      <c r="F9" s="185">
        <v>2511.1765949250084</v>
      </c>
    </row>
    <row r="10" spans="1:6" ht="19.5" customHeight="1">
      <c r="A10" s="52">
        <f t="shared" si="0"/>
        <v>5</v>
      </c>
      <c r="B10" s="49" t="s">
        <v>112</v>
      </c>
      <c r="C10" s="52" t="s">
        <v>43</v>
      </c>
      <c r="D10" s="52">
        <v>10</v>
      </c>
      <c r="E10" s="185">
        <v>301.341191391001</v>
      </c>
      <c r="F10" s="185">
        <v>3013.4119139100103</v>
      </c>
    </row>
    <row r="11" spans="1:6" ht="19.5" customHeight="1">
      <c r="A11" s="52">
        <f t="shared" si="0"/>
        <v>6</v>
      </c>
      <c r="B11" s="49" t="s">
        <v>269</v>
      </c>
      <c r="C11" s="52" t="s">
        <v>43</v>
      </c>
      <c r="D11" s="52">
        <v>10</v>
      </c>
      <c r="E11" s="185">
        <v>502.2353189850017</v>
      </c>
      <c r="F11" s="185">
        <v>5022.353189850017</v>
      </c>
    </row>
    <row r="12" spans="1:6" ht="19.5" customHeight="1">
      <c r="A12" s="52">
        <f t="shared" si="0"/>
        <v>7</v>
      </c>
      <c r="B12" s="49" t="s">
        <v>12</v>
      </c>
      <c r="C12" s="52" t="s">
        <v>29</v>
      </c>
      <c r="D12" s="52">
        <v>315</v>
      </c>
      <c r="E12" s="185">
        <v>16.071530207520055</v>
      </c>
      <c r="F12" s="185">
        <v>5062.532015368817</v>
      </c>
    </row>
    <row r="13" spans="1:6" ht="19.5" customHeight="1">
      <c r="A13" s="52">
        <f t="shared" si="0"/>
        <v>8</v>
      </c>
      <c r="B13" s="49" t="s">
        <v>27</v>
      </c>
      <c r="C13" s="52" t="s">
        <v>43</v>
      </c>
      <c r="D13" s="52">
        <v>40</v>
      </c>
      <c r="E13" s="185">
        <v>130.58118293610042</v>
      </c>
      <c r="F13" s="185">
        <v>5223.2473174440165</v>
      </c>
    </row>
    <row r="14" spans="1:6" ht="19.5" customHeight="1">
      <c r="A14" s="52">
        <f t="shared" si="0"/>
        <v>9</v>
      </c>
      <c r="B14" s="49" t="s">
        <v>139</v>
      </c>
      <c r="C14" s="52" t="s">
        <v>28</v>
      </c>
      <c r="D14" s="52">
        <v>10</v>
      </c>
      <c r="E14" s="185">
        <v>100.44706379700034</v>
      </c>
      <c r="F14" s="185">
        <v>1004.4706379700034</v>
      </c>
    </row>
    <row r="15" spans="1:6" ht="19.5" customHeight="1">
      <c r="A15" s="52">
        <f t="shared" si="0"/>
        <v>10</v>
      </c>
      <c r="B15" s="49" t="s">
        <v>41</v>
      </c>
      <c r="C15" s="52" t="s">
        <v>43</v>
      </c>
      <c r="D15" s="52">
        <v>10</v>
      </c>
      <c r="E15" s="185">
        <v>50.22353189850017</v>
      </c>
      <c r="F15" s="185">
        <v>502.2353189850017</v>
      </c>
    </row>
    <row r="16" spans="1:6" ht="19.5" customHeight="1">
      <c r="A16" s="52">
        <f t="shared" si="0"/>
        <v>11</v>
      </c>
      <c r="B16" s="49" t="s">
        <v>111</v>
      </c>
      <c r="C16" s="52" t="s">
        <v>43</v>
      </c>
      <c r="D16" s="52">
        <v>10</v>
      </c>
      <c r="E16" s="185">
        <v>80.35765103760028</v>
      </c>
      <c r="F16" s="185">
        <v>803.5765103760027</v>
      </c>
    </row>
    <row r="17" spans="1:6" ht="19.5" customHeight="1">
      <c r="A17" s="52">
        <f t="shared" si="0"/>
        <v>12</v>
      </c>
      <c r="B17" s="49" t="s">
        <v>357</v>
      </c>
      <c r="C17" s="52" t="s">
        <v>43</v>
      </c>
      <c r="D17" s="52">
        <v>65</v>
      </c>
      <c r="E17" s="185">
        <v>50.218223700000294</v>
      </c>
      <c r="F17" s="185">
        <v>3264.184540500019</v>
      </c>
    </row>
    <row r="18" spans="1:6" ht="19.5" customHeight="1">
      <c r="A18" s="52">
        <f t="shared" si="0"/>
        <v>13</v>
      </c>
      <c r="B18" s="49" t="s">
        <v>270</v>
      </c>
      <c r="C18" s="52" t="s">
        <v>85</v>
      </c>
      <c r="D18" s="52">
        <v>10</v>
      </c>
      <c r="E18" s="185">
        <v>150.6705956955005</v>
      </c>
      <c r="F18" s="185">
        <v>1506.7059569550051</v>
      </c>
    </row>
    <row r="19" spans="1:6" ht="19.5" customHeight="1">
      <c r="A19" s="52">
        <f t="shared" si="0"/>
        <v>14</v>
      </c>
      <c r="B19" s="49" t="s">
        <v>45</v>
      </c>
      <c r="C19" s="52" t="s">
        <v>85</v>
      </c>
      <c r="D19" s="52">
        <v>10</v>
      </c>
      <c r="E19" s="185">
        <v>200.89412759400068</v>
      </c>
      <c r="F19" s="185">
        <v>2008.9412759400068</v>
      </c>
    </row>
    <row r="20" spans="1:6" ht="19.5" customHeight="1">
      <c r="A20" s="52">
        <f t="shared" si="0"/>
        <v>15</v>
      </c>
      <c r="B20" s="49" t="s">
        <v>46</v>
      </c>
      <c r="C20" s="52" t="s">
        <v>28</v>
      </c>
      <c r="D20" s="52">
        <v>10</v>
      </c>
      <c r="E20" s="185">
        <v>100.44706379700034</v>
      </c>
      <c r="F20" s="185">
        <v>1004.4706379700034</v>
      </c>
    </row>
    <row r="21" spans="1:6" ht="30.75" customHeight="1">
      <c r="A21" s="52">
        <f t="shared" si="0"/>
        <v>16</v>
      </c>
      <c r="B21" s="49" t="s">
        <v>57</v>
      </c>
      <c r="C21" s="52" t="s">
        <v>28</v>
      </c>
      <c r="D21" s="52">
        <v>10</v>
      </c>
      <c r="E21" s="185">
        <v>703.1294465790024</v>
      </c>
      <c r="F21" s="185">
        <v>7031.294465790024</v>
      </c>
    </row>
    <row r="22" spans="1:6" ht="19.5" customHeight="1">
      <c r="A22" s="52">
        <f t="shared" si="0"/>
        <v>17</v>
      </c>
      <c r="B22" s="49" t="s">
        <v>147</v>
      </c>
      <c r="C22" s="52" t="s">
        <v>85</v>
      </c>
      <c r="D22" s="52">
        <v>10</v>
      </c>
      <c r="E22" s="185">
        <v>662.9506210602024</v>
      </c>
      <c r="F22" s="185">
        <v>6629.506210602023</v>
      </c>
    </row>
    <row r="23" spans="1:6" ht="19.5" customHeight="1">
      <c r="A23" s="52">
        <f t="shared" si="0"/>
        <v>18</v>
      </c>
      <c r="B23" s="49" t="s">
        <v>358</v>
      </c>
      <c r="C23" s="52" t="s">
        <v>28</v>
      </c>
      <c r="D23" s="52">
        <v>65</v>
      </c>
      <c r="E23" s="185">
        <v>60.264243385552504</v>
      </c>
      <c r="F23" s="185">
        <v>3917.175820060913</v>
      </c>
    </row>
    <row r="24" spans="1:6" ht="19.5" customHeight="1">
      <c r="A24" s="52">
        <f t="shared" si="0"/>
        <v>19</v>
      </c>
      <c r="B24" s="49" t="s">
        <v>359</v>
      </c>
      <c r="C24" s="52" t="s">
        <v>28</v>
      </c>
      <c r="D24" s="52">
        <v>195</v>
      </c>
      <c r="E24" s="185">
        <v>14.0596776686688</v>
      </c>
      <c r="F24" s="185">
        <v>2741.6371453904158</v>
      </c>
    </row>
    <row r="25" spans="1:6" ht="19.5" customHeight="1">
      <c r="A25" s="52">
        <f t="shared" si="0"/>
        <v>20</v>
      </c>
      <c r="B25" s="49" t="s">
        <v>360</v>
      </c>
      <c r="C25" s="52" t="s">
        <v>28</v>
      </c>
      <c r="D25" s="52">
        <v>55</v>
      </c>
      <c r="E25" s="185">
        <v>40.1722040144481</v>
      </c>
      <c r="F25" s="185">
        <v>2209.4712207946454</v>
      </c>
    </row>
    <row r="26" spans="1:6" ht="19.5" customHeight="1">
      <c r="A26" s="52">
        <f t="shared" si="0"/>
        <v>21</v>
      </c>
      <c r="B26" s="49" t="s">
        <v>361</v>
      </c>
      <c r="C26" s="52" t="s">
        <v>362</v>
      </c>
      <c r="D26" s="52">
        <v>55</v>
      </c>
      <c r="E26" s="185">
        <v>140.1692864873028</v>
      </c>
      <c r="F26" s="185">
        <v>7709.310756801654</v>
      </c>
    </row>
    <row r="27" spans="1:6" ht="19.5" customHeight="1">
      <c r="A27" s="52">
        <f t="shared" si="0"/>
        <v>22</v>
      </c>
      <c r="B27" s="49" t="s">
        <v>363</v>
      </c>
      <c r="C27" s="52" t="s">
        <v>364</v>
      </c>
      <c r="D27" s="52">
        <v>4</v>
      </c>
      <c r="E27" s="185">
        <v>6629.4823878824</v>
      </c>
      <c r="F27" s="185">
        <v>26517.9295515296</v>
      </c>
    </row>
    <row r="28" spans="1:6" ht="19.5" customHeight="1">
      <c r="A28" s="52">
        <f t="shared" si="0"/>
        <v>23</v>
      </c>
      <c r="B28" s="49" t="s">
        <v>365</v>
      </c>
      <c r="C28" s="52" t="s">
        <v>364</v>
      </c>
      <c r="D28" s="52">
        <v>4</v>
      </c>
      <c r="E28" s="185">
        <v>11017.3605416497</v>
      </c>
      <c r="F28" s="185">
        <v>44069.4421665988</v>
      </c>
    </row>
    <row r="29" spans="1:6" ht="22.5" customHeight="1">
      <c r="A29" s="264"/>
      <c r="B29" s="186" t="s">
        <v>98</v>
      </c>
      <c r="C29" s="57"/>
      <c r="D29" s="264"/>
      <c r="E29" s="57"/>
      <c r="F29" s="300">
        <f>SUM(F6:F28)</f>
        <v>143003.144393026</v>
      </c>
    </row>
    <row r="30" spans="1:6" ht="25.5" customHeight="1">
      <c r="A30" s="46"/>
      <c r="B30" s="99"/>
      <c r="C30" s="46"/>
      <c r="D30" s="46"/>
      <c r="E30" s="34"/>
      <c r="F30" s="108"/>
    </row>
    <row r="31" spans="2:5" ht="46.5" customHeight="1">
      <c r="B31" s="432" t="s">
        <v>405</v>
      </c>
      <c r="C31" s="432"/>
      <c r="D31" s="432"/>
      <c r="E31" s="432"/>
    </row>
  </sheetData>
  <sheetProtection/>
  <mergeCells count="4">
    <mergeCell ref="B1:D1"/>
    <mergeCell ref="B2:E2"/>
    <mergeCell ref="E4:F4"/>
    <mergeCell ref="B31:E31"/>
  </mergeCells>
  <printOptions/>
  <pageMargins left="1" right="0.17" top="0.19" bottom="0.36" header="0.22" footer="0.16"/>
  <pageSetup horizontalDpi="600" verticalDpi="600" orientation="landscape" paperSize="9" scale="89" r:id="rId1"/>
  <headerFooter alignWithMargins="0">
    <oddFooter>&amp;L&amp;8&amp;Z&amp;F</oddFooter>
  </headerFooter>
</worksheet>
</file>

<file path=xl/worksheets/sheet43.xml><?xml version="1.0" encoding="utf-8"?>
<worksheet xmlns="http://schemas.openxmlformats.org/spreadsheetml/2006/main" xmlns:r="http://schemas.openxmlformats.org/officeDocument/2006/relationships">
  <sheetPr>
    <tabColor indexed="33"/>
  </sheetPr>
  <dimension ref="A1:H31"/>
  <sheetViews>
    <sheetView zoomScalePageLayoutView="0" workbookViewId="0" topLeftCell="A1">
      <pane xSplit="4" ySplit="5" topLeftCell="E21"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5.00390625" style="0" customWidth="1"/>
    <col min="2" max="2" width="70.7109375" style="0" customWidth="1"/>
    <col min="3" max="3" width="8.00390625" style="0" customWidth="1"/>
    <col min="4" max="4" width="6.421875" style="0" customWidth="1"/>
    <col min="5" max="5" width="10.00390625" style="0" customWidth="1"/>
    <col min="6" max="6" width="14.57421875" style="0" customWidth="1"/>
  </cols>
  <sheetData>
    <row r="1" spans="1:6" ht="22.5" customHeight="1">
      <c r="A1" s="8"/>
      <c r="B1" s="337" t="s">
        <v>442</v>
      </c>
      <c r="C1" s="337"/>
      <c r="D1" s="337"/>
      <c r="E1" s="8"/>
      <c r="F1" s="8"/>
    </row>
    <row r="2" spans="1:6" ht="21.75" customHeight="1">
      <c r="A2" s="8"/>
      <c r="B2" s="327" t="s">
        <v>441</v>
      </c>
      <c r="C2" s="327"/>
      <c r="D2" s="327"/>
      <c r="E2" s="327"/>
      <c r="F2" s="8"/>
    </row>
    <row r="3" spans="1:6" ht="12.75">
      <c r="A3" s="8"/>
      <c r="B3" s="8"/>
      <c r="C3" s="8"/>
      <c r="D3" s="8"/>
      <c r="E3" s="8"/>
      <c r="F3" s="8"/>
    </row>
    <row r="4" spans="1:6" ht="18.75" customHeight="1">
      <c r="A4" s="8"/>
      <c r="B4" s="26"/>
      <c r="C4" s="26"/>
      <c r="D4" s="26"/>
      <c r="E4" s="431" t="s">
        <v>382</v>
      </c>
      <c r="F4" s="431"/>
    </row>
    <row r="5" spans="1:6" ht="28.5" customHeight="1">
      <c r="A5" s="190" t="s">
        <v>82</v>
      </c>
      <c r="B5" s="190" t="s">
        <v>1</v>
      </c>
      <c r="C5" s="190" t="s">
        <v>2</v>
      </c>
      <c r="D5" s="190" t="s">
        <v>76</v>
      </c>
      <c r="E5" s="190" t="s">
        <v>80</v>
      </c>
      <c r="F5" s="190" t="s">
        <v>84</v>
      </c>
    </row>
    <row r="6" spans="1:6" ht="19.5" customHeight="1">
      <c r="A6" s="52">
        <v>1</v>
      </c>
      <c r="B6" s="49" t="s">
        <v>8</v>
      </c>
      <c r="C6" s="52" t="s">
        <v>43</v>
      </c>
      <c r="D6" s="52">
        <v>8</v>
      </c>
      <c r="E6" s="185">
        <v>200.89412759400068</v>
      </c>
      <c r="F6" s="185">
        <v>1607.1530207520054</v>
      </c>
    </row>
    <row r="7" spans="1:8" ht="19.5" customHeight="1">
      <c r="A7" s="52">
        <f>A6+1</f>
        <v>2</v>
      </c>
      <c r="B7" s="49" t="s">
        <v>9</v>
      </c>
      <c r="C7" s="52" t="s">
        <v>43</v>
      </c>
      <c r="D7" s="52">
        <v>30</v>
      </c>
      <c r="E7" s="185">
        <v>180.8047148346006</v>
      </c>
      <c r="F7" s="185">
        <v>5424.141445038018</v>
      </c>
      <c r="H7" s="30"/>
    </row>
    <row r="8" spans="1:6" ht="19.5" customHeight="1">
      <c r="A8" s="52">
        <f aca="true" t="shared" si="0" ref="A8:A28">A7+1</f>
        <v>3</v>
      </c>
      <c r="B8" s="49" t="s">
        <v>30</v>
      </c>
      <c r="C8" s="52" t="s">
        <v>28</v>
      </c>
      <c r="D8" s="52">
        <v>8</v>
      </c>
      <c r="E8" s="185">
        <v>200.89412759400068</v>
      </c>
      <c r="F8" s="185">
        <v>1607.1530207520054</v>
      </c>
    </row>
    <row r="9" spans="1:6" ht="19.5" customHeight="1">
      <c r="A9" s="52">
        <f t="shared" si="0"/>
        <v>4</v>
      </c>
      <c r="B9" s="49" t="s">
        <v>31</v>
      </c>
      <c r="C9" s="52" t="s">
        <v>43</v>
      </c>
      <c r="D9" s="52">
        <v>8</v>
      </c>
      <c r="E9" s="185">
        <v>251.11765949250085</v>
      </c>
      <c r="F9" s="185">
        <v>2008.9412759400068</v>
      </c>
    </row>
    <row r="10" spans="1:6" ht="19.5" customHeight="1">
      <c r="A10" s="52">
        <f t="shared" si="0"/>
        <v>5</v>
      </c>
      <c r="B10" s="49" t="s">
        <v>112</v>
      </c>
      <c r="C10" s="52" t="s">
        <v>43</v>
      </c>
      <c r="D10" s="52">
        <v>8</v>
      </c>
      <c r="E10" s="185">
        <v>301.341191391001</v>
      </c>
      <c r="F10" s="185">
        <v>2410.729531128008</v>
      </c>
    </row>
    <row r="11" spans="1:6" ht="19.5" customHeight="1">
      <c r="A11" s="52">
        <f t="shared" si="0"/>
        <v>6</v>
      </c>
      <c r="B11" s="49" t="s">
        <v>269</v>
      </c>
      <c r="C11" s="52" t="s">
        <v>43</v>
      </c>
      <c r="D11" s="52">
        <v>8</v>
      </c>
      <c r="E11" s="185">
        <v>502.2353189850017</v>
      </c>
      <c r="F11" s="185">
        <v>4017.8825518800136</v>
      </c>
    </row>
    <row r="12" spans="1:6" ht="19.5" customHeight="1">
      <c r="A12" s="52">
        <f t="shared" si="0"/>
        <v>7</v>
      </c>
      <c r="B12" s="49" t="s">
        <v>12</v>
      </c>
      <c r="C12" s="52" t="s">
        <v>29</v>
      </c>
      <c r="D12" s="52">
        <v>237</v>
      </c>
      <c r="E12" s="185">
        <v>16.071530207520055</v>
      </c>
      <c r="F12" s="185">
        <v>3808.9526591822532</v>
      </c>
    </row>
    <row r="13" spans="1:6" ht="19.5" customHeight="1">
      <c r="A13" s="52">
        <f t="shared" si="0"/>
        <v>8</v>
      </c>
      <c r="B13" s="49" t="s">
        <v>27</v>
      </c>
      <c r="C13" s="52" t="s">
        <v>43</v>
      </c>
      <c r="D13" s="52">
        <v>30</v>
      </c>
      <c r="E13" s="185">
        <v>130.58118293610042</v>
      </c>
      <c r="F13" s="185">
        <v>3917.4354880830124</v>
      </c>
    </row>
    <row r="14" spans="1:6" ht="19.5" customHeight="1">
      <c r="A14" s="52">
        <f t="shared" si="0"/>
        <v>9</v>
      </c>
      <c r="B14" s="49" t="s">
        <v>139</v>
      </c>
      <c r="C14" s="52" t="s">
        <v>28</v>
      </c>
      <c r="D14" s="52">
        <v>8</v>
      </c>
      <c r="E14" s="185">
        <v>100.44706379700034</v>
      </c>
      <c r="F14" s="185">
        <v>803.5765103760027</v>
      </c>
    </row>
    <row r="15" spans="1:6" ht="19.5" customHeight="1">
      <c r="A15" s="52">
        <f t="shared" si="0"/>
        <v>10</v>
      </c>
      <c r="B15" s="49" t="s">
        <v>41</v>
      </c>
      <c r="C15" s="52" t="s">
        <v>43</v>
      </c>
      <c r="D15" s="52">
        <v>8</v>
      </c>
      <c r="E15" s="185">
        <v>50.22353189850017</v>
      </c>
      <c r="F15" s="185">
        <v>401.78825518800136</v>
      </c>
    </row>
    <row r="16" spans="1:6" ht="19.5" customHeight="1">
      <c r="A16" s="52">
        <f t="shared" si="0"/>
        <v>11</v>
      </c>
      <c r="B16" s="49" t="s">
        <v>111</v>
      </c>
      <c r="C16" s="52" t="s">
        <v>43</v>
      </c>
      <c r="D16" s="52">
        <v>8</v>
      </c>
      <c r="E16" s="185">
        <v>80.35765103760028</v>
      </c>
      <c r="F16" s="185">
        <v>642.8612083008022</v>
      </c>
    </row>
    <row r="17" spans="1:6" ht="19.5" customHeight="1">
      <c r="A17" s="52">
        <f t="shared" si="0"/>
        <v>12</v>
      </c>
      <c r="B17" s="49" t="s">
        <v>357</v>
      </c>
      <c r="C17" s="52" t="s">
        <v>43</v>
      </c>
      <c r="D17" s="52">
        <v>45</v>
      </c>
      <c r="E17" s="185">
        <v>50.218223700000294</v>
      </c>
      <c r="F17" s="185">
        <v>2259.820066500013</v>
      </c>
    </row>
    <row r="18" spans="1:6" ht="19.5" customHeight="1">
      <c r="A18" s="52">
        <f t="shared" si="0"/>
        <v>13</v>
      </c>
      <c r="B18" s="49" t="s">
        <v>270</v>
      </c>
      <c r="C18" s="52" t="s">
        <v>85</v>
      </c>
      <c r="D18" s="52">
        <v>8</v>
      </c>
      <c r="E18" s="185">
        <v>150.6705956955005</v>
      </c>
      <c r="F18" s="185">
        <v>1205.364765564004</v>
      </c>
    </row>
    <row r="19" spans="1:6" ht="19.5" customHeight="1">
      <c r="A19" s="52">
        <f t="shared" si="0"/>
        <v>14</v>
      </c>
      <c r="B19" s="49" t="s">
        <v>45</v>
      </c>
      <c r="C19" s="52" t="s">
        <v>85</v>
      </c>
      <c r="D19" s="52">
        <v>8</v>
      </c>
      <c r="E19" s="185">
        <v>200.89412759400068</v>
      </c>
      <c r="F19" s="185">
        <v>1607.1530207520054</v>
      </c>
    </row>
    <row r="20" spans="1:6" ht="19.5" customHeight="1">
      <c r="A20" s="52">
        <f t="shared" si="0"/>
        <v>15</v>
      </c>
      <c r="B20" s="49" t="s">
        <v>46</v>
      </c>
      <c r="C20" s="52" t="s">
        <v>28</v>
      </c>
      <c r="D20" s="52">
        <v>8</v>
      </c>
      <c r="E20" s="185">
        <v>100.44706379700034</v>
      </c>
      <c r="F20" s="185">
        <v>803.5765103760027</v>
      </c>
    </row>
    <row r="21" spans="1:6" ht="30.75" customHeight="1">
      <c r="A21" s="52">
        <f t="shared" si="0"/>
        <v>16</v>
      </c>
      <c r="B21" s="49" t="s">
        <v>57</v>
      </c>
      <c r="C21" s="52" t="s">
        <v>28</v>
      </c>
      <c r="D21" s="52">
        <v>6</v>
      </c>
      <c r="E21" s="185">
        <v>703.1294465790024</v>
      </c>
      <c r="F21" s="185">
        <v>4218.776679474015</v>
      </c>
    </row>
    <row r="22" spans="1:6" ht="19.5" customHeight="1">
      <c r="A22" s="52">
        <f t="shared" si="0"/>
        <v>17</v>
      </c>
      <c r="B22" s="49" t="s">
        <v>147</v>
      </c>
      <c r="C22" s="52" t="s">
        <v>85</v>
      </c>
      <c r="D22" s="52">
        <v>6</v>
      </c>
      <c r="E22" s="185">
        <v>662.9506210602024</v>
      </c>
      <c r="F22" s="185">
        <v>3977.703726361214</v>
      </c>
    </row>
    <row r="23" spans="1:6" ht="19.5" customHeight="1">
      <c r="A23" s="52">
        <f t="shared" si="0"/>
        <v>18</v>
      </c>
      <c r="B23" s="49" t="s">
        <v>358</v>
      </c>
      <c r="C23" s="52" t="s">
        <v>28</v>
      </c>
      <c r="D23" s="52">
        <v>45</v>
      </c>
      <c r="E23" s="185">
        <v>60.264243385552504</v>
      </c>
      <c r="F23" s="185">
        <v>2711.890952349863</v>
      </c>
    </row>
    <row r="24" spans="1:6" ht="19.5" customHeight="1">
      <c r="A24" s="52">
        <f t="shared" si="0"/>
        <v>19</v>
      </c>
      <c r="B24" s="49" t="s">
        <v>359</v>
      </c>
      <c r="C24" s="52" t="s">
        <v>28</v>
      </c>
      <c r="D24" s="52">
        <v>135</v>
      </c>
      <c r="E24" s="185">
        <v>14.0596776686688</v>
      </c>
      <c r="F24" s="185">
        <v>1898.0564852702878</v>
      </c>
    </row>
    <row r="25" spans="1:6" ht="19.5" customHeight="1">
      <c r="A25" s="52">
        <f t="shared" si="0"/>
        <v>20</v>
      </c>
      <c r="B25" s="49" t="s">
        <v>360</v>
      </c>
      <c r="C25" s="52" t="s">
        <v>28</v>
      </c>
      <c r="D25" s="52">
        <v>37</v>
      </c>
      <c r="E25" s="185">
        <v>40.1722040144481</v>
      </c>
      <c r="F25" s="185">
        <v>1486.3715485345797</v>
      </c>
    </row>
    <row r="26" spans="1:6" ht="19.5" customHeight="1">
      <c r="A26" s="52">
        <f t="shared" si="0"/>
        <v>21</v>
      </c>
      <c r="B26" s="49" t="s">
        <v>361</v>
      </c>
      <c r="C26" s="52" t="s">
        <v>362</v>
      </c>
      <c r="D26" s="52">
        <v>37</v>
      </c>
      <c r="E26" s="185">
        <v>140.1692864873028</v>
      </c>
      <c r="F26" s="185">
        <v>5186.263600030204</v>
      </c>
    </row>
    <row r="27" spans="1:6" ht="19.5" customHeight="1">
      <c r="A27" s="52">
        <f t="shared" si="0"/>
        <v>22</v>
      </c>
      <c r="B27" s="49" t="s">
        <v>363</v>
      </c>
      <c r="C27" s="52" t="s">
        <v>364</v>
      </c>
      <c r="D27" s="52">
        <v>3</v>
      </c>
      <c r="E27" s="185">
        <v>6629.4823878824</v>
      </c>
      <c r="F27" s="185">
        <v>19888.4471636472</v>
      </c>
    </row>
    <row r="28" spans="1:6" ht="19.5" customHeight="1">
      <c r="A28" s="52">
        <f t="shared" si="0"/>
        <v>23</v>
      </c>
      <c r="B28" s="49" t="s">
        <v>365</v>
      </c>
      <c r="C28" s="52" t="s">
        <v>364</v>
      </c>
      <c r="D28" s="52">
        <v>3</v>
      </c>
      <c r="E28" s="185">
        <v>11017.3605416497</v>
      </c>
      <c r="F28" s="185">
        <v>33052.081624949096</v>
      </c>
    </row>
    <row r="29" spans="1:6" ht="22.5" customHeight="1">
      <c r="A29" s="264"/>
      <c r="B29" s="186" t="s">
        <v>98</v>
      </c>
      <c r="C29" s="202"/>
      <c r="D29" s="264"/>
      <c r="E29" s="57"/>
      <c r="F29" s="300">
        <f>SUM(F6:F28)</f>
        <v>104946.12111042862</v>
      </c>
    </row>
    <row r="30" spans="1:6" ht="16.5" customHeight="1">
      <c r="A30" s="46"/>
      <c r="B30" s="99"/>
      <c r="C30" s="46"/>
      <c r="D30" s="46"/>
      <c r="E30" s="34"/>
      <c r="F30" s="108"/>
    </row>
    <row r="31" spans="2:4" ht="45" customHeight="1">
      <c r="B31" s="432" t="s">
        <v>405</v>
      </c>
      <c r="C31" s="432"/>
      <c r="D31" s="432"/>
    </row>
  </sheetData>
  <sheetProtection/>
  <mergeCells count="4">
    <mergeCell ref="E4:F4"/>
    <mergeCell ref="B31:D31"/>
    <mergeCell ref="B1:D1"/>
    <mergeCell ref="B2:E2"/>
  </mergeCells>
  <printOptions/>
  <pageMargins left="1" right="0.17" top="0.31" bottom="0.36" header="0.22" footer="0.16"/>
  <pageSetup horizontalDpi="600" verticalDpi="600" orientation="landscape" paperSize="9" scale="85" r:id="rId1"/>
  <headerFooter alignWithMargins="0">
    <oddFooter>&amp;L&amp;8&amp;Z&amp;F</oddFooter>
  </headerFooter>
</worksheet>
</file>

<file path=xl/worksheets/sheet44.xml><?xml version="1.0" encoding="utf-8"?>
<worksheet xmlns="http://schemas.openxmlformats.org/spreadsheetml/2006/main" xmlns:r="http://schemas.openxmlformats.org/officeDocument/2006/relationships">
  <sheetPr>
    <tabColor indexed="33"/>
  </sheetPr>
  <dimension ref="A1:H31"/>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5.00390625" style="0" customWidth="1"/>
    <col min="2" max="2" width="70.7109375" style="0" customWidth="1"/>
    <col min="3" max="3" width="8.00390625" style="0" customWidth="1"/>
    <col min="4" max="4" width="6.421875" style="0" customWidth="1"/>
    <col min="5" max="5" width="9.28125" style="0" bestFit="1" customWidth="1"/>
    <col min="6" max="6" width="14.57421875" style="0" customWidth="1"/>
  </cols>
  <sheetData>
    <row r="1" spans="2:4" ht="23.25" customHeight="1">
      <c r="B1" s="337" t="s">
        <v>443</v>
      </c>
      <c r="C1" s="337"/>
      <c r="D1" s="337"/>
    </row>
    <row r="2" spans="2:5" ht="22.5" customHeight="1">
      <c r="B2" s="327" t="s">
        <v>444</v>
      </c>
      <c r="C2" s="327"/>
      <c r="D2" s="327"/>
      <c r="E2" s="327"/>
    </row>
    <row r="3" spans="1:6" ht="12.75">
      <c r="A3" s="8"/>
      <c r="B3" s="8"/>
      <c r="C3" s="8"/>
      <c r="D3" s="8"/>
      <c r="E3" s="8"/>
      <c r="F3" s="8"/>
    </row>
    <row r="4" spans="2:6" ht="17.25" customHeight="1">
      <c r="B4" s="26"/>
      <c r="C4" s="26"/>
      <c r="D4" s="26"/>
      <c r="E4" s="431" t="s">
        <v>382</v>
      </c>
      <c r="F4" s="431"/>
    </row>
    <row r="5" spans="1:6" ht="32.25" customHeight="1">
      <c r="A5" s="190" t="s">
        <v>82</v>
      </c>
      <c r="B5" s="190" t="s">
        <v>1</v>
      </c>
      <c r="C5" s="190" t="s">
        <v>2</v>
      </c>
      <c r="D5" s="190" t="s">
        <v>76</v>
      </c>
      <c r="E5" s="190" t="s">
        <v>80</v>
      </c>
      <c r="F5" s="190" t="s">
        <v>84</v>
      </c>
    </row>
    <row r="6" spans="1:6" ht="19.5" customHeight="1">
      <c r="A6" s="52">
        <v>1</v>
      </c>
      <c r="B6" s="49" t="s">
        <v>8</v>
      </c>
      <c r="C6" s="52" t="s">
        <v>43</v>
      </c>
      <c r="D6" s="52">
        <v>6</v>
      </c>
      <c r="E6" s="185">
        <v>200.89412759400068</v>
      </c>
      <c r="F6" s="185">
        <v>1205.364765564004</v>
      </c>
    </row>
    <row r="7" spans="1:8" ht="19.5" customHeight="1">
      <c r="A7" s="52">
        <f>A6+1</f>
        <v>2</v>
      </c>
      <c r="B7" s="49" t="s">
        <v>9</v>
      </c>
      <c r="C7" s="52" t="s">
        <v>43</v>
      </c>
      <c r="D7" s="52">
        <v>25</v>
      </c>
      <c r="E7" s="185">
        <v>180.8047148346006</v>
      </c>
      <c r="F7" s="185">
        <v>4520.117870865015</v>
      </c>
      <c r="H7" s="30"/>
    </row>
    <row r="8" spans="1:6" ht="19.5" customHeight="1">
      <c r="A8" s="52">
        <f aca="true" t="shared" si="0" ref="A8:A28">A7+1</f>
        <v>3</v>
      </c>
      <c r="B8" s="49" t="s">
        <v>30</v>
      </c>
      <c r="C8" s="52" t="s">
        <v>28</v>
      </c>
      <c r="D8" s="52">
        <v>6</v>
      </c>
      <c r="E8" s="185">
        <v>200.89412759400068</v>
      </c>
      <c r="F8" s="185">
        <v>1205.364765564004</v>
      </c>
    </row>
    <row r="9" spans="1:6" ht="19.5" customHeight="1">
      <c r="A9" s="52">
        <f t="shared" si="0"/>
        <v>4</v>
      </c>
      <c r="B9" s="49" t="s">
        <v>31</v>
      </c>
      <c r="C9" s="52" t="s">
        <v>43</v>
      </c>
      <c r="D9" s="52">
        <v>6</v>
      </c>
      <c r="E9" s="185">
        <v>251.11765949250085</v>
      </c>
      <c r="F9" s="185">
        <v>1506.7059569550051</v>
      </c>
    </row>
    <row r="10" spans="1:6" ht="19.5" customHeight="1">
      <c r="A10" s="52">
        <f t="shared" si="0"/>
        <v>5</v>
      </c>
      <c r="B10" s="49" t="s">
        <v>112</v>
      </c>
      <c r="C10" s="52" t="s">
        <v>43</v>
      </c>
      <c r="D10" s="52">
        <v>6</v>
      </c>
      <c r="E10" s="185">
        <v>301.341191391001</v>
      </c>
      <c r="F10" s="185">
        <v>1808.047148346006</v>
      </c>
    </row>
    <row r="11" spans="1:6" ht="19.5" customHeight="1">
      <c r="A11" s="52">
        <f t="shared" si="0"/>
        <v>6</v>
      </c>
      <c r="B11" s="49" t="s">
        <v>269</v>
      </c>
      <c r="C11" s="52" t="s">
        <v>43</v>
      </c>
      <c r="D11" s="52">
        <v>6</v>
      </c>
      <c r="E11" s="185">
        <v>502.2353189850017</v>
      </c>
      <c r="F11" s="185">
        <v>3013.4119139100103</v>
      </c>
    </row>
    <row r="12" spans="1:6" ht="19.5" customHeight="1">
      <c r="A12" s="52">
        <f t="shared" si="0"/>
        <v>7</v>
      </c>
      <c r="B12" s="49" t="s">
        <v>12</v>
      </c>
      <c r="C12" s="52" t="s">
        <v>29</v>
      </c>
      <c r="D12" s="52">
        <v>196</v>
      </c>
      <c r="E12" s="185">
        <v>16.071530207520055</v>
      </c>
      <c r="F12" s="185">
        <v>3150.0199206739308</v>
      </c>
    </row>
    <row r="13" spans="1:6" ht="19.5" customHeight="1">
      <c r="A13" s="52">
        <f t="shared" si="0"/>
        <v>8</v>
      </c>
      <c r="B13" s="49" t="s">
        <v>27</v>
      </c>
      <c r="C13" s="52" t="s">
        <v>43</v>
      </c>
      <c r="D13" s="52">
        <v>25</v>
      </c>
      <c r="E13" s="185">
        <v>130.58118293610042</v>
      </c>
      <c r="F13" s="185">
        <v>3264.5295734025103</v>
      </c>
    </row>
    <row r="14" spans="1:6" ht="19.5" customHeight="1">
      <c r="A14" s="52">
        <f t="shared" si="0"/>
        <v>9</v>
      </c>
      <c r="B14" s="49" t="s">
        <v>139</v>
      </c>
      <c r="C14" s="52" t="s">
        <v>28</v>
      </c>
      <c r="D14" s="52">
        <v>6</v>
      </c>
      <c r="E14" s="185">
        <v>100.44706379700034</v>
      </c>
      <c r="F14" s="185">
        <v>602.682382782002</v>
      </c>
    </row>
    <row r="15" spans="1:6" ht="19.5" customHeight="1">
      <c r="A15" s="52">
        <f t="shared" si="0"/>
        <v>10</v>
      </c>
      <c r="B15" s="49" t="s">
        <v>41</v>
      </c>
      <c r="C15" s="52" t="s">
        <v>43</v>
      </c>
      <c r="D15" s="52">
        <v>6</v>
      </c>
      <c r="E15" s="185">
        <v>50.22353189850017</v>
      </c>
      <c r="F15" s="185">
        <v>301.341191391001</v>
      </c>
    </row>
    <row r="16" spans="1:6" ht="19.5" customHeight="1">
      <c r="A16" s="52">
        <f t="shared" si="0"/>
        <v>11</v>
      </c>
      <c r="B16" s="49" t="s">
        <v>111</v>
      </c>
      <c r="C16" s="52" t="s">
        <v>43</v>
      </c>
      <c r="D16" s="52">
        <v>6</v>
      </c>
      <c r="E16" s="185">
        <v>80.35765103760028</v>
      </c>
      <c r="F16" s="185">
        <v>482.14590622560166</v>
      </c>
    </row>
    <row r="17" spans="1:6" ht="19.5" customHeight="1">
      <c r="A17" s="52">
        <f t="shared" si="0"/>
        <v>12</v>
      </c>
      <c r="B17" s="49" t="s">
        <v>357</v>
      </c>
      <c r="C17" s="52" t="s">
        <v>43</v>
      </c>
      <c r="D17" s="52">
        <v>45</v>
      </c>
      <c r="E17" s="185">
        <v>50.218223700000294</v>
      </c>
      <c r="F17" s="185">
        <v>2259.820066500013</v>
      </c>
    </row>
    <row r="18" spans="1:6" ht="19.5" customHeight="1">
      <c r="A18" s="52">
        <f t="shared" si="0"/>
        <v>13</v>
      </c>
      <c r="B18" s="49" t="s">
        <v>270</v>
      </c>
      <c r="C18" s="52" t="s">
        <v>85</v>
      </c>
      <c r="D18" s="52">
        <v>6</v>
      </c>
      <c r="E18" s="185">
        <v>150.6705956955005</v>
      </c>
      <c r="F18" s="185">
        <v>904.023574173003</v>
      </c>
    </row>
    <row r="19" spans="1:6" ht="19.5" customHeight="1">
      <c r="A19" s="52">
        <f t="shared" si="0"/>
        <v>14</v>
      </c>
      <c r="B19" s="49" t="s">
        <v>45</v>
      </c>
      <c r="C19" s="52" t="s">
        <v>85</v>
      </c>
      <c r="D19" s="52">
        <v>6</v>
      </c>
      <c r="E19" s="185">
        <v>200.89412759400068</v>
      </c>
      <c r="F19" s="185">
        <v>1205.364765564004</v>
      </c>
    </row>
    <row r="20" spans="1:6" ht="19.5" customHeight="1">
      <c r="A20" s="52">
        <f t="shared" si="0"/>
        <v>15</v>
      </c>
      <c r="B20" s="49" t="s">
        <v>46</v>
      </c>
      <c r="C20" s="52" t="s">
        <v>28</v>
      </c>
      <c r="D20" s="52">
        <v>6</v>
      </c>
      <c r="E20" s="185">
        <v>100.44706379700034</v>
      </c>
      <c r="F20" s="185">
        <v>602.682382782002</v>
      </c>
    </row>
    <row r="21" spans="1:6" ht="30.75" customHeight="1">
      <c r="A21" s="52">
        <f t="shared" si="0"/>
        <v>16</v>
      </c>
      <c r="B21" s="49" t="s">
        <v>57</v>
      </c>
      <c r="C21" s="52" t="s">
        <v>28</v>
      </c>
      <c r="D21" s="52">
        <v>4</v>
      </c>
      <c r="E21" s="185">
        <v>703.1294465790024</v>
      </c>
      <c r="F21" s="185">
        <v>2812.5177863160097</v>
      </c>
    </row>
    <row r="22" spans="1:6" ht="19.5" customHeight="1">
      <c r="A22" s="52">
        <f t="shared" si="0"/>
        <v>17</v>
      </c>
      <c r="B22" s="49" t="s">
        <v>147</v>
      </c>
      <c r="C22" s="52" t="s">
        <v>85</v>
      </c>
      <c r="D22" s="52">
        <v>4</v>
      </c>
      <c r="E22" s="185">
        <v>662.9506210602024</v>
      </c>
      <c r="F22" s="185">
        <v>2651.8024842408095</v>
      </c>
    </row>
    <row r="23" spans="1:6" ht="19.5" customHeight="1">
      <c r="A23" s="52">
        <f t="shared" si="0"/>
        <v>18</v>
      </c>
      <c r="B23" s="49" t="s">
        <v>358</v>
      </c>
      <c r="C23" s="52" t="s">
        <v>28</v>
      </c>
      <c r="D23" s="52">
        <v>45</v>
      </c>
      <c r="E23" s="185">
        <v>60.264243385552504</v>
      </c>
      <c r="F23" s="185">
        <v>2711.890952349863</v>
      </c>
    </row>
    <row r="24" spans="1:6" ht="19.5" customHeight="1">
      <c r="A24" s="52">
        <f t="shared" si="0"/>
        <v>19</v>
      </c>
      <c r="B24" s="49" t="s">
        <v>359</v>
      </c>
      <c r="C24" s="52" t="s">
        <v>28</v>
      </c>
      <c r="D24" s="52">
        <v>195</v>
      </c>
      <c r="E24" s="185">
        <v>14.0596776686688</v>
      </c>
      <c r="F24" s="185">
        <v>2741.6371453904158</v>
      </c>
    </row>
    <row r="25" spans="1:6" ht="19.5" customHeight="1">
      <c r="A25" s="52">
        <f t="shared" si="0"/>
        <v>20</v>
      </c>
      <c r="B25" s="49" t="s">
        <v>360</v>
      </c>
      <c r="C25" s="52" t="s">
        <v>28</v>
      </c>
      <c r="D25" s="52">
        <v>39</v>
      </c>
      <c r="E25" s="185">
        <v>40.1722040144481</v>
      </c>
      <c r="F25" s="185">
        <v>1566.7159565634759</v>
      </c>
    </row>
    <row r="26" spans="1:6" ht="19.5" customHeight="1">
      <c r="A26" s="52">
        <f t="shared" si="0"/>
        <v>21</v>
      </c>
      <c r="B26" s="49" t="s">
        <v>361</v>
      </c>
      <c r="C26" s="52" t="s">
        <v>362</v>
      </c>
      <c r="D26" s="52">
        <v>39</v>
      </c>
      <c r="E26" s="185">
        <v>140.1692864873028</v>
      </c>
      <c r="F26" s="185">
        <v>5466.602173004809</v>
      </c>
    </row>
    <row r="27" spans="1:6" ht="19.5" customHeight="1">
      <c r="A27" s="52">
        <f t="shared" si="0"/>
        <v>22</v>
      </c>
      <c r="B27" s="49" t="s">
        <v>363</v>
      </c>
      <c r="C27" s="52" t="s">
        <v>364</v>
      </c>
      <c r="D27" s="52">
        <v>2</v>
      </c>
      <c r="E27" s="185">
        <v>6629.4823878824</v>
      </c>
      <c r="F27" s="185">
        <v>13258.9647757648</v>
      </c>
    </row>
    <row r="28" spans="1:6" ht="19.5" customHeight="1">
      <c r="A28" s="52">
        <f t="shared" si="0"/>
        <v>23</v>
      </c>
      <c r="B28" s="49" t="s">
        <v>365</v>
      </c>
      <c r="C28" s="52" t="s">
        <v>364</v>
      </c>
      <c r="D28" s="52">
        <v>2</v>
      </c>
      <c r="E28" s="185">
        <v>11017.3605416497</v>
      </c>
      <c r="F28" s="185">
        <v>22034.7210832994</v>
      </c>
    </row>
    <row r="29" spans="1:6" ht="22.5" customHeight="1">
      <c r="A29" s="264"/>
      <c r="B29" s="186" t="s">
        <v>98</v>
      </c>
      <c r="C29" s="57"/>
      <c r="D29" s="264"/>
      <c r="E29" s="57"/>
      <c r="F29" s="300">
        <f>SUM(F6:F28)</f>
        <v>79276.47454162769</v>
      </c>
    </row>
    <row r="30" spans="1:6" ht="15.75" customHeight="1">
      <c r="A30" s="46"/>
      <c r="B30" s="99"/>
      <c r="C30" s="46"/>
      <c r="D30" s="46"/>
      <c r="E30" s="34"/>
      <c r="F30" s="108"/>
    </row>
    <row r="31" spans="2:4" ht="45.75" customHeight="1">
      <c r="B31" s="301" t="s">
        <v>405</v>
      </c>
      <c r="C31" s="7"/>
      <c r="D31" s="7"/>
    </row>
  </sheetData>
  <sheetProtection/>
  <mergeCells count="3">
    <mergeCell ref="E4:F4"/>
    <mergeCell ref="B1:D1"/>
    <mergeCell ref="B2:E2"/>
  </mergeCells>
  <printOptions/>
  <pageMargins left="1" right="0.17" top="0.26" bottom="0.36" header="0.22" footer="0.16"/>
  <pageSetup horizontalDpi="600" verticalDpi="600" orientation="landscape" paperSize="9" scale="89" r:id="rId1"/>
  <headerFooter alignWithMargins="0">
    <oddFooter>&amp;L&amp;8&amp;Z&amp;F</oddFooter>
  </headerFooter>
</worksheet>
</file>

<file path=xl/worksheets/sheet5.xml><?xml version="1.0" encoding="utf-8"?>
<worksheet xmlns="http://schemas.openxmlformats.org/spreadsheetml/2006/main" xmlns:r="http://schemas.openxmlformats.org/officeDocument/2006/relationships">
  <sheetPr>
    <tabColor indexed="33"/>
  </sheetPr>
  <dimension ref="A1:F23"/>
  <sheetViews>
    <sheetView zoomScalePageLayoutView="0" workbookViewId="0" topLeftCell="A1">
      <pane xSplit="4" ySplit="7" topLeftCell="E11"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5.421875" style="0" customWidth="1"/>
    <col min="2" max="2" width="42.8515625" style="0" customWidth="1"/>
    <col min="3" max="3" width="8.7109375" style="0" customWidth="1"/>
    <col min="4" max="4" width="8.421875" style="0" customWidth="1"/>
    <col min="5" max="5" width="11.7109375" style="0" customWidth="1"/>
    <col min="6" max="6" width="12.57421875" style="0" customWidth="1"/>
  </cols>
  <sheetData>
    <row r="1" spans="1:6" ht="12.75">
      <c r="A1" s="8"/>
      <c r="B1" s="8"/>
      <c r="C1" s="8"/>
      <c r="D1" s="8"/>
      <c r="E1" s="8"/>
      <c r="F1" s="8"/>
    </row>
    <row r="2" spans="1:6" ht="25.5" customHeight="1">
      <c r="A2" s="8"/>
      <c r="B2" s="337" t="s">
        <v>378</v>
      </c>
      <c r="C2" s="337"/>
      <c r="D2" s="337"/>
      <c r="E2" s="188"/>
      <c r="F2" s="188"/>
    </row>
    <row r="3" spans="1:6" ht="22.5" customHeight="1">
      <c r="A3" s="344" t="s">
        <v>379</v>
      </c>
      <c r="B3" s="344"/>
      <c r="C3" s="344"/>
      <c r="D3" s="344"/>
      <c r="E3" s="344"/>
      <c r="F3" s="344"/>
    </row>
    <row r="4" spans="1:6" ht="16.5">
      <c r="A4" s="189"/>
      <c r="B4" s="189"/>
      <c r="C4" s="189"/>
      <c r="D4" s="189"/>
      <c r="E4" s="189"/>
      <c r="F4" s="189"/>
    </row>
    <row r="5" spans="1:6" ht="18" customHeight="1">
      <c r="A5" s="189"/>
      <c r="B5" s="189"/>
      <c r="C5" s="189"/>
      <c r="D5" s="189"/>
      <c r="E5" s="338" t="s">
        <v>382</v>
      </c>
      <c r="F5" s="338"/>
    </row>
    <row r="6" spans="1:6" ht="33.75" customHeight="1">
      <c r="A6" s="339" t="s">
        <v>82</v>
      </c>
      <c r="B6" s="340" t="s">
        <v>1</v>
      </c>
      <c r="C6" s="340" t="s">
        <v>2</v>
      </c>
      <c r="D6" s="340" t="s">
        <v>76</v>
      </c>
      <c r="E6" s="340" t="s">
        <v>392</v>
      </c>
      <c r="F6" s="340"/>
    </row>
    <row r="7" spans="1:6" ht="16.5" customHeight="1">
      <c r="A7" s="339"/>
      <c r="B7" s="340"/>
      <c r="C7" s="340"/>
      <c r="D7" s="340"/>
      <c r="E7" s="154" t="s">
        <v>80</v>
      </c>
      <c r="F7" s="154" t="s">
        <v>84</v>
      </c>
    </row>
    <row r="8" spans="1:6" ht="30" customHeight="1">
      <c r="A8" s="55">
        <v>1</v>
      </c>
      <c r="B8" s="54" t="s">
        <v>8</v>
      </c>
      <c r="C8" s="55" t="s">
        <v>21</v>
      </c>
      <c r="D8" s="52">
        <v>1</v>
      </c>
      <c r="E8" s="185">
        <v>241.0729531128008</v>
      </c>
      <c r="F8" s="185">
        <v>241.0729531128008</v>
      </c>
    </row>
    <row r="9" spans="1:6" ht="32.25" customHeight="1">
      <c r="A9" s="55">
        <v>2</v>
      </c>
      <c r="B9" s="49" t="s">
        <v>10</v>
      </c>
      <c r="C9" s="55" t="s">
        <v>21</v>
      </c>
      <c r="D9" s="52">
        <v>1</v>
      </c>
      <c r="E9" s="185">
        <v>301.341191391001</v>
      </c>
      <c r="F9" s="185">
        <v>301.341191391001</v>
      </c>
    </row>
    <row r="10" spans="1:6" ht="33" customHeight="1">
      <c r="A10" s="55">
        <f>A9+1</f>
        <v>3</v>
      </c>
      <c r="B10" s="49" t="s">
        <v>11</v>
      </c>
      <c r="C10" s="55" t="s">
        <v>21</v>
      </c>
      <c r="D10" s="52">
        <v>1</v>
      </c>
      <c r="E10" s="185">
        <v>78.34870976166027</v>
      </c>
      <c r="F10" s="185">
        <v>78.34870976166027</v>
      </c>
    </row>
    <row r="11" spans="1:6" ht="21.75" customHeight="1">
      <c r="A11" s="55">
        <f>A10+1</f>
        <v>4</v>
      </c>
      <c r="B11" s="49" t="s">
        <v>83</v>
      </c>
      <c r="C11" s="55" t="s">
        <v>21</v>
      </c>
      <c r="D11" s="52">
        <v>1</v>
      </c>
      <c r="E11" s="185">
        <v>80.35765103760028</v>
      </c>
      <c r="F11" s="185">
        <v>80.35765103760028</v>
      </c>
    </row>
    <row r="12" spans="1:6" ht="27" customHeight="1">
      <c r="A12" s="55">
        <f>A11+1</f>
        <v>5</v>
      </c>
      <c r="B12" s="54" t="s">
        <v>62</v>
      </c>
      <c r="C12" s="55" t="s">
        <v>21</v>
      </c>
      <c r="D12" s="52">
        <v>1</v>
      </c>
      <c r="E12" s="185">
        <v>803.5765103760027</v>
      </c>
      <c r="F12" s="185">
        <v>803.5765103760027</v>
      </c>
    </row>
    <row r="13" spans="1:6" ht="36.75" customHeight="1">
      <c r="A13" s="342">
        <f>A12+1</f>
        <v>6</v>
      </c>
      <c r="B13" s="49" t="s">
        <v>380</v>
      </c>
      <c r="C13" s="54"/>
      <c r="D13" s="49"/>
      <c r="E13" s="185"/>
      <c r="F13" s="185"/>
    </row>
    <row r="14" spans="1:6" ht="21" customHeight="1">
      <c r="A14" s="343"/>
      <c r="B14" s="49" t="s">
        <v>381</v>
      </c>
      <c r="C14" s="55" t="s">
        <v>22</v>
      </c>
      <c r="D14" s="52">
        <v>24</v>
      </c>
      <c r="E14" s="185">
        <v>14.7959107898322</v>
      </c>
      <c r="F14" s="185">
        <v>355.10185895597283</v>
      </c>
    </row>
    <row r="15" spans="1:6" ht="23.25" customHeight="1">
      <c r="A15" s="55">
        <v>7</v>
      </c>
      <c r="B15" s="49" t="s">
        <v>102</v>
      </c>
      <c r="C15" s="55" t="s">
        <v>21</v>
      </c>
      <c r="D15" s="52">
        <v>3</v>
      </c>
      <c r="E15" s="185">
        <v>20.08941275940007</v>
      </c>
      <c r="F15" s="185">
        <v>60.26823827820021</v>
      </c>
    </row>
    <row r="16" spans="1:6" ht="23.25" customHeight="1">
      <c r="A16" s="55">
        <v>8</v>
      </c>
      <c r="B16" s="49" t="s">
        <v>15</v>
      </c>
      <c r="C16" s="55" t="s">
        <v>21</v>
      </c>
      <c r="D16" s="52">
        <v>1</v>
      </c>
      <c r="E16" s="185">
        <v>50.22353189850017</v>
      </c>
      <c r="F16" s="185">
        <v>50.22353189850017</v>
      </c>
    </row>
    <row r="17" spans="1:6" ht="23.25" customHeight="1">
      <c r="A17" s="55">
        <v>9</v>
      </c>
      <c r="B17" s="49" t="s">
        <v>16</v>
      </c>
      <c r="C17" s="55" t="s">
        <v>21</v>
      </c>
      <c r="D17" s="52">
        <v>1</v>
      </c>
      <c r="E17" s="185">
        <v>241.06884826997066</v>
      </c>
      <c r="F17" s="185">
        <v>241.06884826997066</v>
      </c>
    </row>
    <row r="18" spans="1:6" ht="30" customHeight="1">
      <c r="A18" s="55">
        <v>10</v>
      </c>
      <c r="B18" s="186" t="s">
        <v>98</v>
      </c>
      <c r="C18" s="54"/>
      <c r="D18" s="57"/>
      <c r="E18" s="186"/>
      <c r="F18" s="187">
        <f>SUM(F8:F17)</f>
        <v>2211.359493081709</v>
      </c>
    </row>
    <row r="19" spans="1:6" ht="12.75">
      <c r="A19" s="112"/>
      <c r="B19" s="90"/>
      <c r="C19" s="8"/>
      <c r="D19" s="8"/>
      <c r="E19" s="91"/>
      <c r="F19" s="92"/>
    </row>
    <row r="20" spans="1:6" ht="12.75">
      <c r="A20" s="112"/>
      <c r="B20" s="90"/>
      <c r="C20" s="8"/>
      <c r="D20" s="8"/>
      <c r="E20" s="91"/>
      <c r="F20" s="92"/>
    </row>
    <row r="21" spans="1:6" ht="25.5" customHeight="1">
      <c r="A21" s="341" t="s">
        <v>393</v>
      </c>
      <c r="B21" s="341"/>
      <c r="C21" s="341"/>
      <c r="D21" s="341"/>
      <c r="E21" s="341"/>
      <c r="F21" s="341"/>
    </row>
    <row r="22" spans="1:6" ht="12.75">
      <c r="A22" s="341"/>
      <c r="B22" s="341"/>
      <c r="C22" s="341"/>
      <c r="D22" s="341"/>
      <c r="E22" s="341"/>
      <c r="F22" s="341"/>
    </row>
    <row r="23" spans="1:6" ht="12.75">
      <c r="A23" s="341"/>
      <c r="B23" s="341"/>
      <c r="C23" s="341"/>
      <c r="D23" s="341"/>
      <c r="E23" s="341"/>
      <c r="F23" s="341"/>
    </row>
  </sheetData>
  <sheetProtection/>
  <mergeCells count="10">
    <mergeCell ref="A21:F23"/>
    <mergeCell ref="A13:A14"/>
    <mergeCell ref="E6:F6"/>
    <mergeCell ref="A3:F3"/>
    <mergeCell ref="B2:D2"/>
    <mergeCell ref="E5:F5"/>
    <mergeCell ref="A6:A7"/>
    <mergeCell ref="B6:B7"/>
    <mergeCell ref="C6:C7"/>
    <mergeCell ref="D6:D7"/>
  </mergeCells>
  <printOptions/>
  <pageMargins left="0.67" right="0.19" top="0.4" bottom="0.31" header="0.16" footer="0.16"/>
  <pageSetup horizontalDpi="600" verticalDpi="600" orientation="portrait" paperSize="9" scale="90" r:id="rId1"/>
  <headerFooter alignWithMargins="0">
    <oddFooter>&amp;L&amp;6&amp;Z&amp;F</oddFooter>
  </headerFooter>
</worksheet>
</file>

<file path=xl/worksheets/sheet6.xml><?xml version="1.0" encoding="utf-8"?>
<worksheet xmlns="http://schemas.openxmlformats.org/spreadsheetml/2006/main" xmlns:r="http://schemas.openxmlformats.org/officeDocument/2006/relationships">
  <sheetPr>
    <tabColor indexed="33"/>
  </sheetPr>
  <dimension ref="B2:H31"/>
  <sheetViews>
    <sheetView zoomScalePageLayoutView="0" workbookViewId="0" topLeftCell="B1">
      <pane xSplit="4" ySplit="10" topLeftCell="F20" activePane="bottomRight" state="frozen"/>
      <selection pane="topLeft" activeCell="B1" sqref="B1"/>
      <selection pane="topRight" activeCell="F1" sqref="F1"/>
      <selection pane="bottomLeft" activeCell="B11" sqref="B11"/>
      <selection pane="bottomRight" activeCell="F11" sqref="F11"/>
    </sheetView>
  </sheetViews>
  <sheetFormatPr defaultColWidth="9.140625" defaultRowHeight="12.75"/>
  <cols>
    <col min="1" max="1" width="3.28125" style="0" customWidth="1"/>
    <col min="2" max="2" width="4.8515625" style="0" customWidth="1"/>
    <col min="3" max="3" width="44.57421875" style="0" customWidth="1"/>
    <col min="4" max="4" width="5.8515625" style="0" customWidth="1"/>
    <col min="5" max="5" width="6.00390625" style="0" customWidth="1"/>
    <col min="6" max="6" width="9.140625" style="34" customWidth="1"/>
    <col min="7" max="7" width="11.7109375" style="34" customWidth="1"/>
    <col min="8" max="8" width="9.57421875" style="0" bestFit="1" customWidth="1"/>
  </cols>
  <sheetData>
    <row r="2" spans="3:6" ht="16.5" customHeight="1">
      <c r="C2" s="327" t="s">
        <v>235</v>
      </c>
      <c r="D2" s="327"/>
      <c r="E2" s="327"/>
      <c r="F2" s="327"/>
    </row>
    <row r="3" spans="2:7" ht="31.5" customHeight="1">
      <c r="B3" s="351" t="s">
        <v>395</v>
      </c>
      <c r="C3" s="328"/>
      <c r="D3" s="328"/>
      <c r="E3" s="328"/>
      <c r="F3" s="328"/>
      <c r="G3" s="328"/>
    </row>
    <row r="4" spans="2:7" ht="14.25" customHeight="1">
      <c r="B4" s="156"/>
      <c r="C4" s="153"/>
      <c r="D4" s="153"/>
      <c r="E4" s="153"/>
      <c r="F4" s="153"/>
      <c r="G4" s="153"/>
    </row>
    <row r="5" spans="2:7" ht="14.25" customHeight="1">
      <c r="B5" s="156"/>
      <c r="C5" s="153"/>
      <c r="D5" s="153"/>
      <c r="E5" s="153"/>
      <c r="F5" s="355" t="s">
        <v>394</v>
      </c>
      <c r="G5" s="355"/>
    </row>
    <row r="6" spans="2:7" ht="29.25" customHeight="1">
      <c r="B6" s="349" t="s">
        <v>82</v>
      </c>
      <c r="C6" s="349" t="s">
        <v>1</v>
      </c>
      <c r="D6" s="349" t="s">
        <v>2</v>
      </c>
      <c r="E6" s="349" t="s">
        <v>76</v>
      </c>
      <c r="F6" s="326" t="s">
        <v>56</v>
      </c>
      <c r="G6" s="326"/>
    </row>
    <row r="7" spans="2:7" ht="15.75" customHeight="1">
      <c r="B7" s="350"/>
      <c r="C7" s="350"/>
      <c r="D7" s="350"/>
      <c r="E7" s="350"/>
      <c r="F7" s="35" t="s">
        <v>80</v>
      </c>
      <c r="G7" s="35" t="s">
        <v>84</v>
      </c>
    </row>
    <row r="8" spans="2:7" ht="12.75">
      <c r="B8" s="198">
        <v>1</v>
      </c>
      <c r="C8" s="4" t="s">
        <v>5</v>
      </c>
      <c r="D8" s="9" t="s">
        <v>20</v>
      </c>
      <c r="E8" s="9">
        <v>1</v>
      </c>
      <c r="F8" s="352">
        <v>3013.4119139100103</v>
      </c>
      <c r="G8" s="352">
        <v>3013.4119139100103</v>
      </c>
    </row>
    <row r="9" spans="2:7" ht="12.75">
      <c r="B9" s="198">
        <f>B8+1</f>
        <v>2</v>
      </c>
      <c r="C9" s="4" t="s">
        <v>6</v>
      </c>
      <c r="D9" s="9" t="s">
        <v>20</v>
      </c>
      <c r="E9" s="9">
        <v>1</v>
      </c>
      <c r="F9" s="353"/>
      <c r="G9" s="353"/>
    </row>
    <row r="10" spans="2:7" ht="12.75">
      <c r="B10" s="198">
        <f aca="true" t="shared" si="0" ref="B10:B17">B9+1</f>
        <v>3</v>
      </c>
      <c r="C10" s="4" t="s">
        <v>205</v>
      </c>
      <c r="D10" s="9" t="s">
        <v>20</v>
      </c>
      <c r="E10" s="9">
        <v>1</v>
      </c>
      <c r="F10" s="354"/>
      <c r="G10" s="354"/>
    </row>
    <row r="11" spans="2:7" ht="12.75">
      <c r="B11" s="198">
        <f t="shared" si="0"/>
        <v>4</v>
      </c>
      <c r="C11" s="4" t="s">
        <v>132</v>
      </c>
      <c r="D11" s="9" t="s">
        <v>21</v>
      </c>
      <c r="E11" s="9">
        <v>20</v>
      </c>
      <c r="F11" s="113">
        <v>281.251778631601</v>
      </c>
      <c r="G11" s="113">
        <v>5625.0355726320195</v>
      </c>
    </row>
    <row r="12" spans="2:7" ht="12.75">
      <c r="B12" s="198">
        <f t="shared" si="0"/>
        <v>5</v>
      </c>
      <c r="C12" s="4" t="s">
        <v>9</v>
      </c>
      <c r="D12" s="9" t="s">
        <v>21</v>
      </c>
      <c r="E12" s="9">
        <v>12</v>
      </c>
      <c r="F12" s="113">
        <v>200.89412759400068</v>
      </c>
      <c r="G12" s="113">
        <v>2410.729531128008</v>
      </c>
    </row>
    <row r="13" spans="2:7" ht="25.5">
      <c r="B13" s="199">
        <f t="shared" si="0"/>
        <v>6</v>
      </c>
      <c r="C13" s="6" t="s">
        <v>10</v>
      </c>
      <c r="D13" s="9" t="s">
        <v>21</v>
      </c>
      <c r="E13" s="9">
        <v>20</v>
      </c>
      <c r="F13" s="113">
        <v>401.78825518800136</v>
      </c>
      <c r="G13" s="113">
        <v>8035.765103760027</v>
      </c>
    </row>
    <row r="14" spans="2:7" ht="15.75" customHeight="1">
      <c r="B14" s="199">
        <f t="shared" si="0"/>
        <v>7</v>
      </c>
      <c r="C14" s="6" t="s">
        <v>11</v>
      </c>
      <c r="D14" s="9" t="s">
        <v>21</v>
      </c>
      <c r="E14" s="9">
        <v>20</v>
      </c>
      <c r="F14" s="113">
        <v>78.34870976166027</v>
      </c>
      <c r="G14" s="113">
        <v>1566.9741952332056</v>
      </c>
    </row>
    <row r="15" spans="2:7" ht="12.75">
      <c r="B15" s="198">
        <f t="shared" si="0"/>
        <v>8</v>
      </c>
      <c r="C15" s="4" t="s">
        <v>103</v>
      </c>
      <c r="D15" s="9" t="s">
        <v>21</v>
      </c>
      <c r="E15" s="9">
        <v>30</v>
      </c>
      <c r="F15" s="113">
        <v>120.5364765564004</v>
      </c>
      <c r="G15" s="113">
        <v>3616.094296692012</v>
      </c>
    </row>
    <row r="16" spans="2:7" ht="12.75">
      <c r="B16" s="198">
        <f t="shared" si="0"/>
        <v>9</v>
      </c>
      <c r="C16" s="4" t="s">
        <v>62</v>
      </c>
      <c r="D16" s="9" t="s">
        <v>21</v>
      </c>
      <c r="E16" s="9">
        <v>20</v>
      </c>
      <c r="F16" s="113">
        <v>1004.4706379700034</v>
      </c>
      <c r="G16" s="113">
        <v>20089.412759400067</v>
      </c>
    </row>
    <row r="17" spans="2:7" ht="15.75" customHeight="1">
      <c r="B17" s="345">
        <f t="shared" si="0"/>
        <v>10</v>
      </c>
      <c r="C17" s="6" t="s">
        <v>12</v>
      </c>
      <c r="D17" s="11"/>
      <c r="E17" s="11"/>
      <c r="F17" s="113">
        <v>0</v>
      </c>
      <c r="G17" s="113">
        <v>0</v>
      </c>
    </row>
    <row r="18" spans="2:7" ht="12.75">
      <c r="B18" s="346"/>
      <c r="C18" s="6" t="s">
        <v>13</v>
      </c>
      <c r="D18" s="9" t="s">
        <v>22</v>
      </c>
      <c r="E18" s="9">
        <v>0</v>
      </c>
      <c r="F18" s="113">
        <v>0</v>
      </c>
      <c r="G18" s="113">
        <v>0</v>
      </c>
    </row>
    <row r="19" spans="2:7" ht="12.75">
      <c r="B19" s="347"/>
      <c r="C19" s="6" t="s">
        <v>14</v>
      </c>
      <c r="D19" s="9" t="s">
        <v>22</v>
      </c>
      <c r="E19" s="9">
        <v>512</v>
      </c>
      <c r="F19" s="113">
        <v>16.071530207520055</v>
      </c>
      <c r="G19" s="113">
        <v>8228.623466250268</v>
      </c>
    </row>
    <row r="20" spans="2:7" ht="14.25" customHeight="1">
      <c r="B20" s="198">
        <v>11</v>
      </c>
      <c r="C20" s="6" t="s">
        <v>27</v>
      </c>
      <c r="D20" s="9" t="s">
        <v>21</v>
      </c>
      <c r="E20" s="9">
        <v>12</v>
      </c>
      <c r="F20" s="113">
        <v>140.6258893158005</v>
      </c>
      <c r="G20" s="113">
        <v>1687.510671789606</v>
      </c>
    </row>
    <row r="21" spans="2:7" ht="14.25" customHeight="1">
      <c r="B21" s="198">
        <v>12</v>
      </c>
      <c r="C21" s="6" t="s">
        <v>104</v>
      </c>
      <c r="D21" s="9" t="s">
        <v>21</v>
      </c>
      <c r="E21" s="9">
        <v>180</v>
      </c>
      <c r="F21" s="113">
        <v>20.08941275940007</v>
      </c>
      <c r="G21" s="113">
        <v>3616.0942966920124</v>
      </c>
    </row>
    <row r="22" spans="2:7" ht="15.75" customHeight="1">
      <c r="B22" s="199">
        <v>13</v>
      </c>
      <c r="C22" s="6" t="s">
        <v>15</v>
      </c>
      <c r="D22" s="9" t="s">
        <v>21</v>
      </c>
      <c r="E22" s="9">
        <v>20</v>
      </c>
      <c r="F22" s="113">
        <v>50.22353189850017</v>
      </c>
      <c r="G22" s="113">
        <v>1004.4706379700034</v>
      </c>
    </row>
    <row r="23" spans="2:7" ht="15" customHeight="1">
      <c r="B23" s="198">
        <v>14</v>
      </c>
      <c r="C23" s="6" t="s">
        <v>16</v>
      </c>
      <c r="D23" s="9" t="s">
        <v>21</v>
      </c>
      <c r="E23" s="9">
        <v>20</v>
      </c>
      <c r="F23" s="113">
        <v>241.0729531128008</v>
      </c>
      <c r="G23" s="113">
        <v>4821.459062256016</v>
      </c>
    </row>
    <row r="24" spans="2:7" ht="15" customHeight="1">
      <c r="B24" s="198">
        <v>15</v>
      </c>
      <c r="C24" s="6" t="s">
        <v>236</v>
      </c>
      <c r="D24" s="9" t="s">
        <v>20</v>
      </c>
      <c r="E24" s="9">
        <v>1</v>
      </c>
      <c r="F24" s="113">
        <v>30134.119139100105</v>
      </c>
      <c r="G24" s="113">
        <v>30134.119139100105</v>
      </c>
    </row>
    <row r="25" spans="2:7" ht="14.25" customHeight="1">
      <c r="B25" s="199">
        <v>16</v>
      </c>
      <c r="C25" s="6" t="s">
        <v>105</v>
      </c>
      <c r="D25" s="9" t="s">
        <v>23</v>
      </c>
      <c r="E25" s="9">
        <v>5</v>
      </c>
      <c r="F25" s="113">
        <v>2008.9412759400068</v>
      </c>
      <c r="G25" s="113">
        <v>10044.706379700034</v>
      </c>
    </row>
    <row r="26" spans="2:7" ht="12.75">
      <c r="B26" s="198">
        <v>17</v>
      </c>
      <c r="C26" s="6" t="s">
        <v>209</v>
      </c>
      <c r="D26" s="9" t="s">
        <v>21</v>
      </c>
      <c r="E26" s="9">
        <v>6</v>
      </c>
      <c r="F26" s="113">
        <v>120.5364765564004</v>
      </c>
      <c r="G26" s="113">
        <v>723.2188593384024</v>
      </c>
    </row>
    <row r="27" spans="2:7" ht="12.75">
      <c r="B27" s="4"/>
      <c r="C27" s="3" t="s">
        <v>98</v>
      </c>
      <c r="D27" s="4"/>
      <c r="E27" s="4"/>
      <c r="F27" s="198"/>
      <c r="G27" s="32">
        <f>SUM(G8:G26)</f>
        <v>104617.62588585178</v>
      </c>
    </row>
    <row r="28" spans="2:6" ht="12.75">
      <c r="B28" s="8"/>
      <c r="C28" s="8"/>
      <c r="D28" s="8"/>
      <c r="E28" s="8"/>
      <c r="F28" s="235"/>
    </row>
    <row r="29" spans="2:5" ht="12.75">
      <c r="B29" s="8"/>
      <c r="C29" s="8"/>
      <c r="D29" s="8"/>
      <c r="E29" s="8"/>
    </row>
    <row r="30" spans="2:8" ht="12.75">
      <c r="B30" s="348" t="s">
        <v>210</v>
      </c>
      <c r="C30" s="348"/>
      <c r="D30" s="348"/>
      <c r="E30" s="348"/>
      <c r="F30" s="348"/>
      <c r="G30" s="348"/>
      <c r="H30" s="30"/>
    </row>
    <row r="31" spans="2:7" ht="12.75">
      <c r="B31" s="348"/>
      <c r="C31" s="348"/>
      <c r="D31" s="348"/>
      <c r="E31" s="348"/>
      <c r="F31" s="348"/>
      <c r="G31" s="348"/>
    </row>
  </sheetData>
  <sheetProtection/>
  <mergeCells count="12">
    <mergeCell ref="C2:F2"/>
    <mergeCell ref="B3:G3"/>
    <mergeCell ref="F8:F10"/>
    <mergeCell ref="G8:G10"/>
    <mergeCell ref="F5:G5"/>
    <mergeCell ref="B17:B19"/>
    <mergeCell ref="B30:G31"/>
    <mergeCell ref="F6:G6"/>
    <mergeCell ref="E6:E7"/>
    <mergeCell ref="B6:B7"/>
    <mergeCell ref="C6:C7"/>
    <mergeCell ref="D6:D7"/>
  </mergeCells>
  <printOptions/>
  <pageMargins left="1.02" right="0.35" top="0.17" bottom="0.16" header="0.41" footer="0.28"/>
  <pageSetup horizontalDpi="600" verticalDpi="600" orientation="landscape" paperSize="9" scale="125" r:id="rId1"/>
  <headerFooter alignWithMargins="0">
    <oddFooter>&amp;L&amp;6&amp;Z&amp;F</oddFooter>
  </headerFooter>
</worksheet>
</file>

<file path=xl/worksheets/sheet7.xml><?xml version="1.0" encoding="utf-8"?>
<worksheet xmlns="http://schemas.openxmlformats.org/spreadsheetml/2006/main" xmlns:r="http://schemas.openxmlformats.org/officeDocument/2006/relationships">
  <sheetPr>
    <tabColor indexed="33"/>
  </sheetPr>
  <dimension ref="B2:H15"/>
  <sheetViews>
    <sheetView zoomScalePageLayoutView="0" workbookViewId="0" topLeftCell="A1">
      <pane xSplit="5" ySplit="6" topLeftCell="F13" activePane="bottomRight" state="frozen"/>
      <selection pane="topLeft" activeCell="A1" sqref="A1"/>
      <selection pane="topRight" activeCell="F1" sqref="F1"/>
      <selection pane="bottomLeft" activeCell="A7" sqref="A7"/>
      <selection pane="bottomRight" activeCell="F7" sqref="F7"/>
    </sheetView>
  </sheetViews>
  <sheetFormatPr defaultColWidth="9.140625" defaultRowHeight="12.75"/>
  <cols>
    <col min="1" max="1" width="2.8515625" style="0" customWidth="1"/>
    <col min="2" max="2" width="4.7109375" style="0" customWidth="1"/>
    <col min="3" max="3" width="35.28125" style="0" customWidth="1"/>
    <col min="5" max="5" width="9.28125" style="0" bestFit="1" customWidth="1"/>
    <col min="6" max="6" width="11.57421875" style="0" bestFit="1" customWidth="1"/>
    <col min="7" max="7" width="12.00390625" style="0" bestFit="1" customWidth="1"/>
  </cols>
  <sheetData>
    <row r="2" spans="2:7" ht="21.75" customHeight="1">
      <c r="B2" s="337" t="s">
        <v>212</v>
      </c>
      <c r="C2" s="337"/>
      <c r="D2" s="337"/>
      <c r="E2" s="337"/>
      <c r="F2" s="337"/>
      <c r="G2" s="337"/>
    </row>
    <row r="3" spans="2:7" ht="34.5" customHeight="1">
      <c r="B3" s="328" t="s">
        <v>396</v>
      </c>
      <c r="C3" s="328"/>
      <c r="D3" s="328"/>
      <c r="E3" s="328"/>
      <c r="F3" s="328"/>
      <c r="G3" s="328"/>
    </row>
    <row r="4" spans="2:7" ht="34.5" customHeight="1">
      <c r="B4" s="153"/>
      <c r="C4" s="153"/>
      <c r="D4" s="153"/>
      <c r="E4" s="153"/>
      <c r="F4" s="153"/>
      <c r="G4" s="153"/>
    </row>
    <row r="5" spans="2:7" ht="18" customHeight="1">
      <c r="B5" s="153"/>
      <c r="C5" s="153"/>
      <c r="D5" s="153"/>
      <c r="E5" s="153"/>
      <c r="F5" s="356" t="s">
        <v>382</v>
      </c>
      <c r="G5" s="356"/>
    </row>
    <row r="6" spans="2:7" ht="30.75" customHeight="1">
      <c r="B6" s="196" t="s">
        <v>82</v>
      </c>
      <c r="C6" s="196" t="s">
        <v>1</v>
      </c>
      <c r="D6" s="155" t="s">
        <v>2</v>
      </c>
      <c r="E6" s="155" t="s">
        <v>76</v>
      </c>
      <c r="F6" s="35" t="s">
        <v>80</v>
      </c>
      <c r="G6" s="35" t="s">
        <v>84</v>
      </c>
    </row>
    <row r="7" spans="2:7" ht="46.5" customHeight="1">
      <c r="B7" s="52">
        <v>1</v>
      </c>
      <c r="C7" s="49" t="s">
        <v>314</v>
      </c>
      <c r="D7" s="52" t="s">
        <v>138</v>
      </c>
      <c r="E7" s="52">
        <v>100</v>
      </c>
      <c r="F7" s="56">
        <v>12899.219898254396</v>
      </c>
      <c r="G7" s="56">
        <v>1289921.9898254396</v>
      </c>
    </row>
    <row r="8" spans="2:7" ht="33.75" customHeight="1">
      <c r="B8" s="52">
        <v>2</v>
      </c>
      <c r="C8" s="49" t="s">
        <v>315</v>
      </c>
      <c r="D8" s="52" t="s">
        <v>138</v>
      </c>
      <c r="E8" s="52">
        <v>160</v>
      </c>
      <c r="F8" s="56">
        <v>322.4804974563598</v>
      </c>
      <c r="G8" s="56">
        <v>51596.87959301757</v>
      </c>
    </row>
    <row r="9" spans="2:7" ht="35.25" customHeight="1">
      <c r="B9" s="52">
        <v>3</v>
      </c>
      <c r="C9" s="49" t="s">
        <v>157</v>
      </c>
      <c r="D9" s="52" t="s">
        <v>79</v>
      </c>
      <c r="E9" s="52">
        <v>4</v>
      </c>
      <c r="F9" s="56">
        <v>7042.974064446898</v>
      </c>
      <c r="G9" s="56">
        <v>28171.896257787594</v>
      </c>
    </row>
    <row r="10" spans="2:7" ht="27" customHeight="1">
      <c r="B10" s="52">
        <v>4</v>
      </c>
      <c r="C10" s="49" t="s">
        <v>158</v>
      </c>
      <c r="D10" s="52" t="s">
        <v>79</v>
      </c>
      <c r="E10" s="52">
        <v>4</v>
      </c>
      <c r="F10" s="56">
        <v>5159.687959301757</v>
      </c>
      <c r="G10" s="56">
        <v>20638.751837207026</v>
      </c>
    </row>
    <row r="11" spans="2:7" ht="27" customHeight="1">
      <c r="B11" s="52">
        <v>5</v>
      </c>
      <c r="C11" s="49" t="s">
        <v>316</v>
      </c>
      <c r="D11" s="52" t="s">
        <v>138</v>
      </c>
      <c r="E11" s="52">
        <v>12</v>
      </c>
      <c r="F11" s="56">
        <v>257.98439796508785</v>
      </c>
      <c r="G11" s="56">
        <v>3095.812775581054</v>
      </c>
    </row>
    <row r="12" spans="2:7" ht="19.5" customHeight="1">
      <c r="B12" s="58"/>
      <c r="C12" s="201" t="s">
        <v>98</v>
      </c>
      <c r="D12" s="202"/>
      <c r="E12" s="49"/>
      <c r="F12" s="203"/>
      <c r="G12" s="204">
        <f>SUM(G7:G11)</f>
        <v>1393425.3302890328</v>
      </c>
    </row>
    <row r="13" spans="2:8" ht="12.75">
      <c r="B13" s="4"/>
      <c r="C13" s="4"/>
      <c r="D13" s="4"/>
      <c r="E13" s="4"/>
      <c r="F13" s="4"/>
      <c r="G13" s="4"/>
      <c r="H13" s="8"/>
    </row>
    <row r="14" spans="2:8" ht="28.5" customHeight="1">
      <c r="B14" s="236"/>
      <c r="C14" s="236"/>
      <c r="D14" s="236"/>
      <c r="E14" s="236"/>
      <c r="F14" s="29"/>
      <c r="G14" s="29"/>
      <c r="H14" s="8"/>
    </row>
    <row r="15" spans="2:7" ht="12.75">
      <c r="B15" s="29"/>
      <c r="C15" s="29"/>
      <c r="D15" s="29"/>
      <c r="E15" s="29"/>
      <c r="F15" s="29"/>
      <c r="G15" s="29"/>
    </row>
  </sheetData>
  <sheetProtection/>
  <mergeCells count="3">
    <mergeCell ref="F5:G5"/>
    <mergeCell ref="B2:G2"/>
    <mergeCell ref="B3:G3"/>
  </mergeCells>
  <printOptions/>
  <pageMargins left="0.42" right="0.34" top="0.92" bottom="1" header="0.5" footer="0.5"/>
  <pageSetup horizontalDpi="600" verticalDpi="600" orientation="landscape" paperSize="9" scale="117" r:id="rId1"/>
  <headerFooter alignWithMargins="0">
    <oddFooter>&amp;L&amp;8&amp;Z&amp;F</oddFooter>
  </headerFooter>
</worksheet>
</file>

<file path=xl/worksheets/sheet8.xml><?xml version="1.0" encoding="utf-8"?>
<worksheet xmlns="http://schemas.openxmlformats.org/spreadsheetml/2006/main" xmlns:r="http://schemas.openxmlformats.org/officeDocument/2006/relationships">
  <sheetPr>
    <tabColor indexed="33"/>
  </sheetPr>
  <dimension ref="A1:K59"/>
  <sheetViews>
    <sheetView zoomScaleSheetLayoutView="40" zoomScalePageLayoutView="0" workbookViewId="0" topLeftCell="B1">
      <pane xSplit="1" ySplit="7" topLeftCell="C47" activePane="bottomRight" state="frozen"/>
      <selection pane="topLeft" activeCell="B1" sqref="B1"/>
      <selection pane="topRight" activeCell="C1" sqref="C1"/>
      <selection pane="bottomLeft" activeCell="B7" sqref="B7"/>
      <selection pane="bottomRight" activeCell="C60" sqref="C60"/>
    </sheetView>
  </sheetViews>
  <sheetFormatPr defaultColWidth="9.140625" defaultRowHeight="12.75"/>
  <cols>
    <col min="2" max="2" width="5.57421875" style="0" customWidth="1"/>
    <col min="3" max="3" width="68.140625" style="0" customWidth="1"/>
    <col min="4" max="4" width="6.8515625" style="0" customWidth="1"/>
    <col min="5" max="5" width="9.00390625" style="0" bestFit="1" customWidth="1"/>
    <col min="6" max="6" width="6.57421875" style="0" bestFit="1" customWidth="1"/>
    <col min="7" max="7" width="10.28125" style="0" customWidth="1"/>
    <col min="8" max="8" width="6.57421875" style="0" bestFit="1" customWidth="1"/>
    <col min="9" max="9" width="10.140625" style="0" customWidth="1"/>
    <col min="10" max="10" width="6.57421875" style="0" bestFit="1" customWidth="1"/>
    <col min="11" max="11" width="10.8515625" style="0" customWidth="1"/>
    <col min="12" max="12" width="9.00390625" style="0" customWidth="1"/>
  </cols>
  <sheetData>
    <row r="1" spans="2:5" ht="12.75">
      <c r="B1" s="8"/>
      <c r="C1" s="8"/>
      <c r="D1" s="8"/>
      <c r="E1" s="8"/>
    </row>
    <row r="2" spans="3:6" ht="21" customHeight="1">
      <c r="C2" s="337" t="s">
        <v>237</v>
      </c>
      <c r="D2" s="337"/>
      <c r="E2" s="337"/>
      <c r="F2" s="337"/>
    </row>
    <row r="3" spans="3:7" ht="18.75" customHeight="1">
      <c r="C3" s="358" t="s">
        <v>239</v>
      </c>
      <c r="D3" s="358"/>
      <c r="E3" s="358"/>
      <c r="F3" s="358"/>
      <c r="G3" s="358"/>
    </row>
    <row r="4" spans="2:5" ht="18.75" customHeight="1">
      <c r="B4" s="206"/>
      <c r="C4" s="7"/>
      <c r="D4" s="7"/>
      <c r="E4" s="8"/>
    </row>
    <row r="5" spans="2:11" ht="18.75" customHeight="1">
      <c r="B5" s="205"/>
      <c r="C5" s="7"/>
      <c r="D5" s="7"/>
      <c r="F5" s="207"/>
      <c r="G5" s="207"/>
      <c r="H5" s="207"/>
      <c r="I5" s="207"/>
      <c r="J5" s="207"/>
      <c r="K5" s="197" t="s">
        <v>382</v>
      </c>
    </row>
    <row r="6" spans="2:11" ht="16.5" customHeight="1">
      <c r="B6" s="349" t="s">
        <v>0</v>
      </c>
      <c r="C6" s="349" t="s">
        <v>1</v>
      </c>
      <c r="D6" s="349" t="s">
        <v>2</v>
      </c>
      <c r="E6" s="362" t="s">
        <v>159</v>
      </c>
      <c r="F6" s="357" t="s">
        <v>93</v>
      </c>
      <c r="G6" s="357"/>
      <c r="H6" s="357" t="s">
        <v>94</v>
      </c>
      <c r="I6" s="357"/>
      <c r="J6" s="357" t="s">
        <v>95</v>
      </c>
      <c r="K6" s="357"/>
    </row>
    <row r="7" spans="2:11" ht="15.75" customHeight="1">
      <c r="B7" s="350"/>
      <c r="C7" s="350"/>
      <c r="D7" s="350"/>
      <c r="E7" s="363"/>
      <c r="F7" s="38" t="s">
        <v>76</v>
      </c>
      <c r="G7" s="38" t="s">
        <v>77</v>
      </c>
      <c r="H7" s="38" t="s">
        <v>76</v>
      </c>
      <c r="I7" s="38" t="s">
        <v>77</v>
      </c>
      <c r="J7" s="38" t="s">
        <v>76</v>
      </c>
      <c r="K7" s="38" t="s">
        <v>77</v>
      </c>
    </row>
    <row r="8" spans="1:11" ht="18.75" customHeight="1">
      <c r="A8" s="210"/>
      <c r="B8" s="211">
        <v>1</v>
      </c>
      <c r="C8" s="13" t="s">
        <v>317</v>
      </c>
      <c r="D8" s="15" t="s">
        <v>21</v>
      </c>
      <c r="E8" s="39">
        <v>241.0729531128008</v>
      </c>
      <c r="F8" s="214">
        <v>28</v>
      </c>
      <c r="G8" s="39">
        <f>E8*F8</f>
        <v>6750.042687158422</v>
      </c>
      <c r="H8" s="214">
        <v>28</v>
      </c>
      <c r="I8" s="39">
        <f>E8*H8</f>
        <v>6750.042687158422</v>
      </c>
      <c r="J8" s="214">
        <v>32</v>
      </c>
      <c r="K8" s="39">
        <f>E8*J8</f>
        <v>7714.334499609626</v>
      </c>
    </row>
    <row r="9" spans="1:11" ht="18.75" customHeight="1">
      <c r="A9" s="210"/>
      <c r="B9" s="359">
        <f>B8+1</f>
        <v>2</v>
      </c>
      <c r="C9" s="13" t="s">
        <v>59</v>
      </c>
      <c r="D9" s="13"/>
      <c r="E9" s="39"/>
      <c r="F9" s="214"/>
      <c r="G9" s="39"/>
      <c r="H9" s="214"/>
      <c r="I9" s="39"/>
      <c r="J9" s="214"/>
      <c r="K9" s="39"/>
    </row>
    <row r="10" spans="1:11" ht="18.75" customHeight="1">
      <c r="A10" s="210"/>
      <c r="B10" s="360"/>
      <c r="C10" s="13" t="s">
        <v>240</v>
      </c>
      <c r="D10" s="15" t="s">
        <v>28</v>
      </c>
      <c r="E10" s="39">
        <v>100.44706379700034</v>
      </c>
      <c r="F10" s="214">
        <v>22</v>
      </c>
      <c r="G10" s="39">
        <f aca="true" t="shared" si="0" ref="G10:G50">E10*F10</f>
        <v>2209.8354035340076</v>
      </c>
      <c r="H10" s="214">
        <v>22</v>
      </c>
      <c r="I10" s="39">
        <f aca="true" t="shared" si="1" ref="I10:I50">E10*H10</f>
        <v>2209.8354035340076</v>
      </c>
      <c r="J10" s="214">
        <v>22</v>
      </c>
      <c r="K10" s="39">
        <f aca="true" t="shared" si="2" ref="K10:K50">E10*J10</f>
        <v>2209.8354035340076</v>
      </c>
    </row>
    <row r="11" spans="1:11" ht="18.75" customHeight="1">
      <c r="A11" s="210"/>
      <c r="B11" s="361"/>
      <c r="C11" s="13" t="s">
        <v>60</v>
      </c>
      <c r="D11" s="15" t="s">
        <v>28</v>
      </c>
      <c r="E11" s="39">
        <v>30.1341191391001</v>
      </c>
      <c r="F11" s="214">
        <v>6</v>
      </c>
      <c r="G11" s="39">
        <f t="shared" si="0"/>
        <v>180.8047148346006</v>
      </c>
      <c r="H11" s="214">
        <v>6</v>
      </c>
      <c r="I11" s="39">
        <f t="shared" si="1"/>
        <v>180.8047148346006</v>
      </c>
      <c r="J11" s="214">
        <v>6</v>
      </c>
      <c r="K11" s="39">
        <f t="shared" si="2"/>
        <v>180.8047148346006</v>
      </c>
    </row>
    <row r="12" spans="1:11" ht="18.75" customHeight="1">
      <c r="A12" s="210"/>
      <c r="B12" s="359">
        <f>B9+1</f>
        <v>3</v>
      </c>
      <c r="C12" s="13" t="s">
        <v>241</v>
      </c>
      <c r="D12" s="15"/>
      <c r="E12" s="39"/>
      <c r="F12" s="214"/>
      <c r="G12" s="39"/>
      <c r="H12" s="214"/>
      <c r="I12" s="39"/>
      <c r="J12" s="214"/>
      <c r="K12" s="39"/>
    </row>
    <row r="13" spans="1:11" ht="18.75" customHeight="1">
      <c r="A13" s="210"/>
      <c r="B13" s="361"/>
      <c r="C13" s="13" t="s">
        <v>318</v>
      </c>
      <c r="D13" s="15" t="s">
        <v>21</v>
      </c>
      <c r="E13" s="39">
        <v>301.341191391001</v>
      </c>
      <c r="F13" s="214">
        <v>22</v>
      </c>
      <c r="G13" s="39">
        <f t="shared" si="0"/>
        <v>6629.506210602022</v>
      </c>
      <c r="H13" s="214">
        <v>22</v>
      </c>
      <c r="I13" s="39">
        <f t="shared" si="1"/>
        <v>6629.506210602022</v>
      </c>
      <c r="J13" s="214">
        <v>26</v>
      </c>
      <c r="K13" s="39">
        <f t="shared" si="2"/>
        <v>7834.870976166027</v>
      </c>
    </row>
    <row r="14" spans="1:11" ht="18.75" customHeight="1">
      <c r="A14" s="210"/>
      <c r="B14" s="211">
        <v>4</v>
      </c>
      <c r="C14" s="13" t="s">
        <v>61</v>
      </c>
      <c r="D14" s="15" t="s">
        <v>21</v>
      </c>
      <c r="E14" s="39">
        <v>301.341191391001</v>
      </c>
      <c r="F14" s="214">
        <v>33</v>
      </c>
      <c r="G14" s="39">
        <f t="shared" si="0"/>
        <v>9944.259315903033</v>
      </c>
      <c r="H14" s="214">
        <v>33</v>
      </c>
      <c r="I14" s="39">
        <f t="shared" si="1"/>
        <v>9944.259315903033</v>
      </c>
      <c r="J14" s="214">
        <v>41</v>
      </c>
      <c r="K14" s="39">
        <f t="shared" si="2"/>
        <v>12354.988847031042</v>
      </c>
    </row>
    <row r="15" spans="1:11" ht="18.75" customHeight="1">
      <c r="A15" s="210"/>
      <c r="B15" s="359">
        <v>5</v>
      </c>
      <c r="C15" s="13" t="s">
        <v>62</v>
      </c>
      <c r="D15" s="15"/>
      <c r="E15" s="39"/>
      <c r="F15" s="214"/>
      <c r="G15" s="39"/>
      <c r="H15" s="214"/>
      <c r="I15" s="39"/>
      <c r="J15" s="214"/>
      <c r="K15" s="39"/>
    </row>
    <row r="16" spans="1:11" ht="18.75" customHeight="1">
      <c r="A16" s="210"/>
      <c r="B16" s="360"/>
      <c r="C16" s="13" t="s">
        <v>319</v>
      </c>
      <c r="D16" s="15" t="s">
        <v>21</v>
      </c>
      <c r="E16" s="39">
        <v>502.2353189850017</v>
      </c>
      <c r="F16" s="214">
        <v>12</v>
      </c>
      <c r="G16" s="39">
        <f t="shared" si="0"/>
        <v>6026.823827820021</v>
      </c>
      <c r="H16" s="214">
        <v>12</v>
      </c>
      <c r="I16" s="39">
        <f t="shared" si="1"/>
        <v>6026.823827820021</v>
      </c>
      <c r="J16" s="214">
        <v>14</v>
      </c>
      <c r="K16" s="39">
        <f t="shared" si="2"/>
        <v>7031.294465790023</v>
      </c>
    </row>
    <row r="17" spans="1:11" ht="18.75" customHeight="1">
      <c r="A17" s="210"/>
      <c r="B17" s="360"/>
      <c r="C17" s="13" t="s">
        <v>63</v>
      </c>
      <c r="D17" s="15" t="s">
        <v>21</v>
      </c>
      <c r="E17" s="39">
        <v>803.5765103760027</v>
      </c>
      <c r="F17" s="214">
        <v>10</v>
      </c>
      <c r="G17" s="39">
        <f t="shared" si="0"/>
        <v>8035.765103760027</v>
      </c>
      <c r="H17" s="214">
        <v>10</v>
      </c>
      <c r="I17" s="39">
        <f t="shared" si="1"/>
        <v>8035.765103760027</v>
      </c>
      <c r="J17" s="214">
        <v>12</v>
      </c>
      <c r="K17" s="39">
        <f t="shared" si="2"/>
        <v>9642.918124512033</v>
      </c>
    </row>
    <row r="18" spans="1:11" ht="18.75" customHeight="1">
      <c r="A18" s="210"/>
      <c r="B18" s="361"/>
      <c r="C18" s="13" t="s">
        <v>320</v>
      </c>
      <c r="D18" s="15" t="s">
        <v>21</v>
      </c>
      <c r="E18" s="39">
        <v>502.2353189850017</v>
      </c>
      <c r="F18" s="214">
        <v>6</v>
      </c>
      <c r="G18" s="39">
        <f t="shared" si="0"/>
        <v>3013.4119139100103</v>
      </c>
      <c r="H18" s="214">
        <v>6</v>
      </c>
      <c r="I18" s="39">
        <f t="shared" si="1"/>
        <v>3013.4119139100103</v>
      </c>
      <c r="J18" s="214">
        <v>6</v>
      </c>
      <c r="K18" s="39">
        <f t="shared" si="2"/>
        <v>3013.4119139100103</v>
      </c>
    </row>
    <row r="19" spans="1:11" ht="18.75" customHeight="1">
      <c r="A19" s="210"/>
      <c r="B19" s="211">
        <f>B15+1</f>
        <v>6</v>
      </c>
      <c r="C19" s="13" t="s">
        <v>49</v>
      </c>
      <c r="D19" s="15" t="s">
        <v>29</v>
      </c>
      <c r="E19" s="39">
        <v>16.071530207520055</v>
      </c>
      <c r="F19" s="213">
        <v>36.6</v>
      </c>
      <c r="G19" s="39">
        <f t="shared" si="0"/>
        <v>588.2180055952341</v>
      </c>
      <c r="H19" s="213">
        <v>36.6</v>
      </c>
      <c r="I19" s="39">
        <f t="shared" si="1"/>
        <v>588.2180055952341</v>
      </c>
      <c r="J19" s="214">
        <v>45</v>
      </c>
      <c r="K19" s="39">
        <f t="shared" si="2"/>
        <v>723.2188593384025</v>
      </c>
    </row>
    <row r="20" spans="1:11" ht="18.75" customHeight="1">
      <c r="A20" s="210"/>
      <c r="B20" s="211">
        <v>7</v>
      </c>
      <c r="C20" s="13" t="s">
        <v>242</v>
      </c>
      <c r="D20" s="15" t="s">
        <v>79</v>
      </c>
      <c r="E20" s="39">
        <v>251.11765949250085</v>
      </c>
      <c r="F20" s="214">
        <v>1</v>
      </c>
      <c r="G20" s="39">
        <f t="shared" si="0"/>
        <v>251.11765949250085</v>
      </c>
      <c r="H20" s="214">
        <v>0</v>
      </c>
      <c r="I20" s="39">
        <f t="shared" si="1"/>
        <v>0</v>
      </c>
      <c r="J20" s="214">
        <v>0</v>
      </c>
      <c r="K20" s="39">
        <f t="shared" si="2"/>
        <v>0</v>
      </c>
    </row>
    <row r="21" spans="1:11" ht="18.75" customHeight="1">
      <c r="A21" s="210"/>
      <c r="B21" s="211">
        <v>8</v>
      </c>
      <c r="C21" s="13" t="s">
        <v>243</v>
      </c>
      <c r="D21" s="15" t="s">
        <v>79</v>
      </c>
      <c r="E21" s="39">
        <v>200.89412759400068</v>
      </c>
      <c r="F21" s="214">
        <v>1</v>
      </c>
      <c r="G21" s="39">
        <f t="shared" si="0"/>
        <v>200.89412759400068</v>
      </c>
      <c r="H21" s="214">
        <v>1</v>
      </c>
      <c r="I21" s="39">
        <f t="shared" si="1"/>
        <v>200.89412759400068</v>
      </c>
      <c r="J21" s="214">
        <v>1</v>
      </c>
      <c r="K21" s="39">
        <f t="shared" si="2"/>
        <v>200.89412759400068</v>
      </c>
    </row>
    <row r="22" spans="1:11" ht="18.75" customHeight="1">
      <c r="A22" s="210"/>
      <c r="B22" s="211">
        <v>9</v>
      </c>
      <c r="C22" s="13" t="s">
        <v>244</v>
      </c>
      <c r="D22" s="15" t="s">
        <v>79</v>
      </c>
      <c r="E22" s="39">
        <v>200.89412759400068</v>
      </c>
      <c r="F22" s="214">
        <v>1</v>
      </c>
      <c r="G22" s="39">
        <f t="shared" si="0"/>
        <v>200.89412759400068</v>
      </c>
      <c r="H22" s="214">
        <v>1</v>
      </c>
      <c r="I22" s="39">
        <f t="shared" si="1"/>
        <v>200.89412759400068</v>
      </c>
      <c r="J22" s="214">
        <v>1</v>
      </c>
      <c r="K22" s="39">
        <f t="shared" si="2"/>
        <v>200.89412759400068</v>
      </c>
    </row>
    <row r="23" spans="1:11" ht="18.75" customHeight="1">
      <c r="A23" s="210"/>
      <c r="B23" s="211">
        <v>10</v>
      </c>
      <c r="C23" s="13" t="s">
        <v>245</v>
      </c>
      <c r="D23" s="15" t="s">
        <v>79</v>
      </c>
      <c r="E23" s="39">
        <v>150.6705956955005</v>
      </c>
      <c r="F23" s="214">
        <v>12</v>
      </c>
      <c r="G23" s="39">
        <f t="shared" si="0"/>
        <v>1808.047148346006</v>
      </c>
      <c r="H23" s="214">
        <v>12</v>
      </c>
      <c r="I23" s="39">
        <f t="shared" si="1"/>
        <v>1808.047148346006</v>
      </c>
      <c r="J23" s="214">
        <v>15</v>
      </c>
      <c r="K23" s="39">
        <f t="shared" si="2"/>
        <v>2260.0589354325075</v>
      </c>
    </row>
    <row r="24" spans="2:11" ht="18.75" customHeight="1">
      <c r="B24" s="211">
        <v>11</v>
      </c>
      <c r="C24" s="13" t="s">
        <v>246</v>
      </c>
      <c r="D24" s="15" t="s">
        <v>79</v>
      </c>
      <c r="E24" s="39">
        <v>703.1294465790024</v>
      </c>
      <c r="F24" s="214">
        <v>1</v>
      </c>
      <c r="G24" s="39">
        <f t="shared" si="0"/>
        <v>703.1294465790024</v>
      </c>
      <c r="H24" s="214">
        <v>1</v>
      </c>
      <c r="I24" s="39">
        <f t="shared" si="1"/>
        <v>703.1294465790024</v>
      </c>
      <c r="J24" s="214">
        <v>1</v>
      </c>
      <c r="K24" s="39">
        <f t="shared" si="2"/>
        <v>703.1294465790024</v>
      </c>
    </row>
    <row r="25" spans="2:11" ht="18.75" customHeight="1">
      <c r="B25" s="211">
        <v>12</v>
      </c>
      <c r="C25" s="13" t="s">
        <v>247</v>
      </c>
      <c r="D25" s="15" t="s">
        <v>79</v>
      </c>
      <c r="E25" s="39">
        <v>602.682382782002</v>
      </c>
      <c r="F25" s="214">
        <v>3</v>
      </c>
      <c r="G25" s="39">
        <f t="shared" si="0"/>
        <v>1808.047148346006</v>
      </c>
      <c r="H25" s="214">
        <v>3</v>
      </c>
      <c r="I25" s="39">
        <f t="shared" si="1"/>
        <v>1808.047148346006</v>
      </c>
      <c r="J25" s="214">
        <v>4</v>
      </c>
      <c r="K25" s="39">
        <f t="shared" si="2"/>
        <v>2410.729531128008</v>
      </c>
    </row>
    <row r="26" spans="2:11" ht="18.75" customHeight="1">
      <c r="B26" s="359">
        <v>13</v>
      </c>
      <c r="C26" s="13" t="s">
        <v>130</v>
      </c>
      <c r="D26" s="15"/>
      <c r="E26" s="39"/>
      <c r="F26" s="214"/>
      <c r="G26" s="39"/>
      <c r="H26" s="214"/>
      <c r="I26" s="39"/>
      <c r="J26" s="214"/>
      <c r="K26" s="39"/>
    </row>
    <row r="27" spans="2:11" ht="18.75" customHeight="1">
      <c r="B27" s="360"/>
      <c r="C27" s="13" t="s">
        <v>248</v>
      </c>
      <c r="D27" s="15" t="s">
        <v>78</v>
      </c>
      <c r="E27" s="39">
        <v>1004.4622534770698</v>
      </c>
      <c r="F27" s="214">
        <v>1</v>
      </c>
      <c r="G27" s="39">
        <f t="shared" si="0"/>
        <v>1004.4622534770698</v>
      </c>
      <c r="H27" s="214">
        <v>1</v>
      </c>
      <c r="I27" s="39">
        <f t="shared" si="1"/>
        <v>1004.4622534770698</v>
      </c>
      <c r="J27" s="214">
        <v>1</v>
      </c>
      <c r="K27" s="39">
        <f t="shared" si="2"/>
        <v>1004.4622534770698</v>
      </c>
    </row>
    <row r="28" spans="2:11" ht="18.75" customHeight="1">
      <c r="B28" s="360"/>
      <c r="C28" s="13" t="s">
        <v>249</v>
      </c>
      <c r="D28" s="15" t="s">
        <v>78</v>
      </c>
      <c r="E28" s="39">
        <v>2008.408538158209</v>
      </c>
      <c r="F28" s="214">
        <v>1</v>
      </c>
      <c r="G28" s="39">
        <f t="shared" si="0"/>
        <v>2008.408538158209</v>
      </c>
      <c r="H28" s="214">
        <v>1</v>
      </c>
      <c r="I28" s="39">
        <f t="shared" si="1"/>
        <v>2008.408538158209</v>
      </c>
      <c r="J28" s="214">
        <v>1</v>
      </c>
      <c r="K28" s="39">
        <f t="shared" si="2"/>
        <v>2008.408538158209</v>
      </c>
    </row>
    <row r="29" spans="2:11" ht="18.75" customHeight="1">
      <c r="B29" s="360"/>
      <c r="C29" s="13" t="s">
        <v>238</v>
      </c>
      <c r="D29" s="15" t="s">
        <v>78</v>
      </c>
      <c r="E29" s="39">
        <v>502.295622838026</v>
      </c>
      <c r="F29" s="214">
        <v>1</v>
      </c>
      <c r="G29" s="39">
        <f t="shared" si="0"/>
        <v>502.295622838026</v>
      </c>
      <c r="H29" s="214">
        <v>1</v>
      </c>
      <c r="I29" s="39">
        <f t="shared" si="1"/>
        <v>502.295622838026</v>
      </c>
      <c r="J29" s="214">
        <v>1</v>
      </c>
      <c r="K29" s="39">
        <f t="shared" si="2"/>
        <v>502.295622838026</v>
      </c>
    </row>
    <row r="30" spans="2:11" ht="18.75" customHeight="1">
      <c r="B30" s="361"/>
      <c r="C30" s="13" t="s">
        <v>321</v>
      </c>
      <c r="D30" s="15" t="s">
        <v>21</v>
      </c>
      <c r="E30" s="39">
        <v>335.37971735461423</v>
      </c>
      <c r="F30" s="214">
        <v>3</v>
      </c>
      <c r="G30" s="39">
        <f t="shared" si="0"/>
        <v>1006.1391520638426</v>
      </c>
      <c r="H30" s="214">
        <v>3</v>
      </c>
      <c r="I30" s="39">
        <f t="shared" si="1"/>
        <v>1006.1391520638426</v>
      </c>
      <c r="J30" s="214">
        <v>4</v>
      </c>
      <c r="K30" s="39">
        <f t="shared" si="2"/>
        <v>1341.518869418457</v>
      </c>
    </row>
    <row r="31" spans="2:11" ht="18.75" customHeight="1">
      <c r="B31" s="15">
        <v>14</v>
      </c>
      <c r="C31" s="13" t="s">
        <v>64</v>
      </c>
      <c r="D31" s="15" t="s">
        <v>78</v>
      </c>
      <c r="E31" s="39">
        <v>10044.622534770695</v>
      </c>
      <c r="F31" s="214">
        <v>1</v>
      </c>
      <c r="G31" s="39">
        <f t="shared" si="0"/>
        <v>10044.622534770695</v>
      </c>
      <c r="H31" s="214">
        <v>1</v>
      </c>
      <c r="I31" s="39">
        <f t="shared" si="1"/>
        <v>10044.622534770695</v>
      </c>
      <c r="J31" s="214">
        <v>1</v>
      </c>
      <c r="K31" s="39">
        <f t="shared" si="2"/>
        <v>10044.622534770695</v>
      </c>
    </row>
    <row r="32" spans="2:11" ht="18.75" customHeight="1">
      <c r="B32" s="15">
        <v>15</v>
      </c>
      <c r="C32" s="13" t="s">
        <v>65</v>
      </c>
      <c r="D32" s="15" t="s">
        <v>21</v>
      </c>
      <c r="E32" s="39">
        <v>2008.9412759400068</v>
      </c>
      <c r="F32" s="214">
        <v>3</v>
      </c>
      <c r="G32" s="39">
        <f t="shared" si="0"/>
        <v>6026.823827820021</v>
      </c>
      <c r="H32" s="214">
        <v>3</v>
      </c>
      <c r="I32" s="39">
        <f t="shared" si="1"/>
        <v>6026.823827820021</v>
      </c>
      <c r="J32" s="214">
        <v>4</v>
      </c>
      <c r="K32" s="39">
        <f t="shared" si="2"/>
        <v>8035.765103760027</v>
      </c>
    </row>
    <row r="33" spans="2:11" ht="18.75" customHeight="1">
      <c r="B33" s="15">
        <v>16</v>
      </c>
      <c r="C33" s="13" t="s">
        <v>66</v>
      </c>
      <c r="D33" s="15" t="s">
        <v>78</v>
      </c>
      <c r="E33" s="39">
        <v>14062.72953307694</v>
      </c>
      <c r="F33" s="214">
        <v>1</v>
      </c>
      <c r="G33" s="39">
        <f t="shared" si="0"/>
        <v>14062.72953307694</v>
      </c>
      <c r="H33" s="214">
        <v>1</v>
      </c>
      <c r="I33" s="39">
        <f t="shared" si="1"/>
        <v>14062.72953307694</v>
      </c>
      <c r="J33" s="214">
        <v>1</v>
      </c>
      <c r="K33" s="39">
        <f t="shared" si="2"/>
        <v>14062.72953307694</v>
      </c>
    </row>
    <row r="34" spans="2:11" ht="18.75" customHeight="1">
      <c r="B34" s="15">
        <v>17</v>
      </c>
      <c r="C34" s="13" t="s">
        <v>322</v>
      </c>
      <c r="D34" s="15" t="s">
        <v>21</v>
      </c>
      <c r="E34" s="39">
        <v>1934.8829847381592</v>
      </c>
      <c r="F34" s="214">
        <v>0</v>
      </c>
      <c r="G34" s="39">
        <f t="shared" si="0"/>
        <v>0</v>
      </c>
      <c r="H34" s="214">
        <v>1</v>
      </c>
      <c r="I34" s="39">
        <f t="shared" si="1"/>
        <v>1934.8829847381592</v>
      </c>
      <c r="J34" s="214">
        <v>1</v>
      </c>
      <c r="K34" s="39">
        <f t="shared" si="2"/>
        <v>1934.8829847381592</v>
      </c>
    </row>
    <row r="35" spans="2:11" ht="18.75" customHeight="1">
      <c r="B35" s="15">
        <v>18</v>
      </c>
      <c r="C35" s="13" t="s">
        <v>250</v>
      </c>
      <c r="D35" s="15" t="s">
        <v>21</v>
      </c>
      <c r="E35" s="39">
        <v>1406.2588931580049</v>
      </c>
      <c r="F35" s="214">
        <v>3</v>
      </c>
      <c r="G35" s="39">
        <f t="shared" si="0"/>
        <v>4218.776679474015</v>
      </c>
      <c r="H35" s="214">
        <v>3</v>
      </c>
      <c r="I35" s="39">
        <f t="shared" si="1"/>
        <v>4218.776679474015</v>
      </c>
      <c r="J35" s="214">
        <v>4</v>
      </c>
      <c r="K35" s="39">
        <f t="shared" si="2"/>
        <v>5625.0355726320195</v>
      </c>
    </row>
    <row r="36" spans="2:11" ht="18.75" customHeight="1">
      <c r="B36" s="15">
        <v>19</v>
      </c>
      <c r="C36" s="13" t="s">
        <v>251</v>
      </c>
      <c r="D36" s="15" t="s">
        <v>78</v>
      </c>
      <c r="E36" s="39">
        <v>2579.8439796508783</v>
      </c>
      <c r="F36" s="214">
        <v>1</v>
      </c>
      <c r="G36" s="39">
        <f t="shared" si="0"/>
        <v>2579.8439796508783</v>
      </c>
      <c r="H36" s="214">
        <v>1</v>
      </c>
      <c r="I36" s="39">
        <f t="shared" si="1"/>
        <v>2579.8439796508783</v>
      </c>
      <c r="J36" s="214">
        <v>1</v>
      </c>
      <c r="K36" s="39">
        <f t="shared" si="2"/>
        <v>2579.8439796508783</v>
      </c>
    </row>
    <row r="37" spans="2:11" ht="18.75" customHeight="1">
      <c r="B37" s="15">
        <v>20</v>
      </c>
      <c r="C37" s="13" t="s">
        <v>323</v>
      </c>
      <c r="D37" s="15" t="s">
        <v>21</v>
      </c>
      <c r="E37" s="39">
        <v>16.768985867730713</v>
      </c>
      <c r="F37" s="214">
        <v>106</v>
      </c>
      <c r="G37" s="39">
        <f t="shared" si="0"/>
        <v>1777.5125019794555</v>
      </c>
      <c r="H37" s="214">
        <v>106</v>
      </c>
      <c r="I37" s="39">
        <f t="shared" si="1"/>
        <v>1777.5125019794555</v>
      </c>
      <c r="J37" s="214">
        <v>111</v>
      </c>
      <c r="K37" s="39">
        <f t="shared" si="2"/>
        <v>1861.357431318109</v>
      </c>
    </row>
    <row r="38" spans="2:11" ht="18.75" customHeight="1">
      <c r="B38" s="15">
        <v>21</v>
      </c>
      <c r="C38" s="13" t="s">
        <v>67</v>
      </c>
      <c r="D38" s="15" t="s">
        <v>78</v>
      </c>
      <c r="E38" s="39">
        <v>3013.2577682322267</v>
      </c>
      <c r="F38" s="214">
        <v>1</v>
      </c>
      <c r="G38" s="39">
        <f t="shared" si="0"/>
        <v>3013.2577682322267</v>
      </c>
      <c r="H38" s="214">
        <v>1</v>
      </c>
      <c r="I38" s="39">
        <f t="shared" si="1"/>
        <v>3013.2577682322267</v>
      </c>
      <c r="J38" s="214">
        <v>1</v>
      </c>
      <c r="K38" s="39">
        <f t="shared" si="2"/>
        <v>3013.2577682322267</v>
      </c>
    </row>
    <row r="39" spans="2:11" ht="18.75" customHeight="1">
      <c r="B39" s="15">
        <v>22</v>
      </c>
      <c r="C39" s="13" t="s">
        <v>68</v>
      </c>
      <c r="D39" s="15" t="s">
        <v>78</v>
      </c>
      <c r="E39" s="39">
        <v>803.6213996612487</v>
      </c>
      <c r="F39" s="214">
        <v>1</v>
      </c>
      <c r="G39" s="39">
        <f t="shared" si="0"/>
        <v>803.6213996612487</v>
      </c>
      <c r="H39" s="214">
        <v>1</v>
      </c>
      <c r="I39" s="39">
        <f t="shared" si="1"/>
        <v>803.6213996612487</v>
      </c>
      <c r="J39" s="214">
        <v>1</v>
      </c>
      <c r="K39" s="39">
        <f t="shared" si="2"/>
        <v>803.6213996612487</v>
      </c>
    </row>
    <row r="40" spans="2:11" ht="18.75" customHeight="1">
      <c r="B40" s="15">
        <v>23</v>
      </c>
      <c r="C40" s="13" t="s">
        <v>69</v>
      </c>
      <c r="D40" s="15" t="s">
        <v>78</v>
      </c>
      <c r="E40" s="39">
        <v>602.6515536464452</v>
      </c>
      <c r="F40" s="214">
        <v>1</v>
      </c>
      <c r="G40" s="39">
        <f t="shared" si="0"/>
        <v>602.6515536464452</v>
      </c>
      <c r="H40" s="214">
        <v>1</v>
      </c>
      <c r="I40" s="39">
        <f t="shared" si="1"/>
        <v>602.6515536464452</v>
      </c>
      <c r="J40" s="214">
        <v>1</v>
      </c>
      <c r="K40" s="39">
        <f t="shared" si="2"/>
        <v>602.6515536464452</v>
      </c>
    </row>
    <row r="41" spans="2:11" ht="18.75" customHeight="1">
      <c r="B41" s="15">
        <v>24</v>
      </c>
      <c r="C41" s="13" t="s">
        <v>324</v>
      </c>
      <c r="D41" s="15" t="s">
        <v>78</v>
      </c>
      <c r="E41" s="39">
        <v>602.6515536464452</v>
      </c>
      <c r="F41" s="214">
        <v>1</v>
      </c>
      <c r="G41" s="39">
        <f t="shared" si="0"/>
        <v>602.6515536464452</v>
      </c>
      <c r="H41" s="214">
        <v>1</v>
      </c>
      <c r="I41" s="39">
        <f t="shared" si="1"/>
        <v>602.6515536464452</v>
      </c>
      <c r="J41" s="214">
        <v>1</v>
      </c>
      <c r="K41" s="39">
        <f t="shared" si="2"/>
        <v>602.6515536464452</v>
      </c>
    </row>
    <row r="42" spans="2:11" ht="18.75" customHeight="1">
      <c r="B42" s="15">
        <v>25</v>
      </c>
      <c r="C42" s="13" t="s">
        <v>70</v>
      </c>
      <c r="D42" s="15" t="s">
        <v>78</v>
      </c>
      <c r="E42" s="39">
        <v>602.6515536464452</v>
      </c>
      <c r="F42" s="214">
        <v>1</v>
      </c>
      <c r="G42" s="39">
        <f t="shared" si="0"/>
        <v>602.6515536464452</v>
      </c>
      <c r="H42" s="214">
        <v>1</v>
      </c>
      <c r="I42" s="39">
        <f t="shared" si="1"/>
        <v>602.6515536464452</v>
      </c>
      <c r="J42" s="214">
        <v>1</v>
      </c>
      <c r="K42" s="39">
        <f t="shared" si="2"/>
        <v>602.6515536464452</v>
      </c>
    </row>
    <row r="43" spans="2:11" ht="18.75" customHeight="1">
      <c r="B43" s="15">
        <v>26</v>
      </c>
      <c r="C43" s="13" t="s">
        <v>128</v>
      </c>
      <c r="D43" s="15" t="s">
        <v>78</v>
      </c>
      <c r="E43" s="39">
        <v>1031.9375918603514</v>
      </c>
      <c r="F43" s="214">
        <v>1</v>
      </c>
      <c r="G43" s="39">
        <f t="shared" si="0"/>
        <v>1031.9375918603514</v>
      </c>
      <c r="H43" s="214">
        <v>1</v>
      </c>
      <c r="I43" s="39">
        <f t="shared" si="1"/>
        <v>1031.9375918603514</v>
      </c>
      <c r="J43" s="214">
        <v>1</v>
      </c>
      <c r="K43" s="39">
        <f t="shared" si="2"/>
        <v>1031.9375918603514</v>
      </c>
    </row>
    <row r="44" spans="2:11" ht="18.75" customHeight="1">
      <c r="B44" s="15">
        <v>27</v>
      </c>
      <c r="C44" s="13" t="s">
        <v>71</v>
      </c>
      <c r="D44" s="15" t="s">
        <v>78</v>
      </c>
      <c r="E44" s="39">
        <v>602.6515536464452</v>
      </c>
      <c r="F44" s="214">
        <v>1</v>
      </c>
      <c r="G44" s="39">
        <f t="shared" si="0"/>
        <v>602.6515536464452</v>
      </c>
      <c r="H44" s="214">
        <v>1</v>
      </c>
      <c r="I44" s="39">
        <f t="shared" si="1"/>
        <v>602.6515536464452</v>
      </c>
      <c r="J44" s="214">
        <v>1</v>
      </c>
      <c r="K44" s="39">
        <f t="shared" si="2"/>
        <v>602.6515536464452</v>
      </c>
    </row>
    <row r="45" spans="2:11" ht="18.75" customHeight="1">
      <c r="B45" s="15">
        <v>28</v>
      </c>
      <c r="C45" s="13" t="s">
        <v>252</v>
      </c>
      <c r="D45" s="15" t="s">
        <v>78</v>
      </c>
      <c r="E45" s="39">
        <v>602.6515536464452</v>
      </c>
      <c r="F45" s="214">
        <v>1</v>
      </c>
      <c r="G45" s="39">
        <f t="shared" si="0"/>
        <v>602.6515536464452</v>
      </c>
      <c r="H45" s="214">
        <v>1</v>
      </c>
      <c r="I45" s="39">
        <f t="shared" si="1"/>
        <v>602.6515536464452</v>
      </c>
      <c r="J45" s="214">
        <v>1</v>
      </c>
      <c r="K45" s="39">
        <f t="shared" si="2"/>
        <v>602.6515536464452</v>
      </c>
    </row>
    <row r="46" spans="2:11" ht="18.75" customHeight="1">
      <c r="B46" s="15">
        <v>29</v>
      </c>
      <c r="C46" s="13" t="s">
        <v>72</v>
      </c>
      <c r="D46" s="15" t="s">
        <v>78</v>
      </c>
      <c r="E46" s="39">
        <v>451.47269643890377</v>
      </c>
      <c r="F46" s="214">
        <v>1</v>
      </c>
      <c r="G46" s="39">
        <f t="shared" si="0"/>
        <v>451.47269643890377</v>
      </c>
      <c r="H46" s="214">
        <v>1</v>
      </c>
      <c r="I46" s="39">
        <f t="shared" si="1"/>
        <v>451.47269643890377</v>
      </c>
      <c r="J46" s="214">
        <v>1</v>
      </c>
      <c r="K46" s="39">
        <f t="shared" si="2"/>
        <v>451.47269643890377</v>
      </c>
    </row>
    <row r="47" spans="2:11" ht="18.75" customHeight="1">
      <c r="B47" s="15">
        <v>30</v>
      </c>
      <c r="C47" s="13" t="s">
        <v>73</v>
      </c>
      <c r="D47" s="15" t="s">
        <v>78</v>
      </c>
      <c r="E47" s="39">
        <v>602.6515536464452</v>
      </c>
      <c r="F47" s="214">
        <v>1</v>
      </c>
      <c r="G47" s="39">
        <f t="shared" si="0"/>
        <v>602.6515536464452</v>
      </c>
      <c r="H47" s="214">
        <v>1</v>
      </c>
      <c r="I47" s="39">
        <f t="shared" si="1"/>
        <v>602.6515536464452</v>
      </c>
      <c r="J47" s="214">
        <v>1</v>
      </c>
      <c r="K47" s="39">
        <f t="shared" si="2"/>
        <v>602.6515536464452</v>
      </c>
    </row>
    <row r="48" spans="2:11" ht="18.75" customHeight="1">
      <c r="B48" s="15">
        <v>31</v>
      </c>
      <c r="C48" s="13" t="s">
        <v>325</v>
      </c>
      <c r="D48" s="15" t="s">
        <v>21</v>
      </c>
      <c r="E48" s="39">
        <v>1934.8829847381592</v>
      </c>
      <c r="F48" s="214">
        <v>1</v>
      </c>
      <c r="G48" s="39">
        <f t="shared" si="0"/>
        <v>1934.8829847381592</v>
      </c>
      <c r="H48" s="214">
        <v>1</v>
      </c>
      <c r="I48" s="39">
        <f t="shared" si="1"/>
        <v>1934.8829847381592</v>
      </c>
      <c r="J48" s="214">
        <v>1</v>
      </c>
      <c r="K48" s="39">
        <f t="shared" si="2"/>
        <v>1934.8829847381592</v>
      </c>
    </row>
    <row r="49" spans="2:11" ht="18.75" customHeight="1">
      <c r="B49" s="15">
        <v>32</v>
      </c>
      <c r="C49" s="13" t="s">
        <v>326</v>
      </c>
      <c r="D49" s="15" t="s">
        <v>21</v>
      </c>
      <c r="E49" s="39">
        <v>1289.9219898254391</v>
      </c>
      <c r="F49" s="214">
        <v>2</v>
      </c>
      <c r="G49" s="39">
        <f t="shared" si="0"/>
        <v>2579.8439796508783</v>
      </c>
      <c r="H49" s="214">
        <v>2</v>
      </c>
      <c r="I49" s="39">
        <f t="shared" si="1"/>
        <v>2579.8439796508783</v>
      </c>
      <c r="J49" s="214">
        <v>3</v>
      </c>
      <c r="K49" s="39">
        <f t="shared" si="2"/>
        <v>3869.7659694763174</v>
      </c>
    </row>
    <row r="50" spans="2:11" ht="18.75" customHeight="1">
      <c r="B50" s="15">
        <v>33</v>
      </c>
      <c r="C50" s="13" t="s">
        <v>327</v>
      </c>
      <c r="D50" s="15" t="s">
        <v>21</v>
      </c>
      <c r="E50" s="39">
        <v>644.9609949127196</v>
      </c>
      <c r="F50" s="214">
        <v>3</v>
      </c>
      <c r="G50" s="39">
        <f t="shared" si="0"/>
        <v>1934.8829847381587</v>
      </c>
      <c r="H50" s="214">
        <v>3</v>
      </c>
      <c r="I50" s="39">
        <f t="shared" si="1"/>
        <v>1934.8829847381587</v>
      </c>
      <c r="J50" s="214">
        <v>4</v>
      </c>
      <c r="K50" s="39">
        <f t="shared" si="2"/>
        <v>2579.8439796508783</v>
      </c>
    </row>
    <row r="51" spans="2:11" ht="18.75" customHeight="1">
      <c r="B51" s="15">
        <v>34</v>
      </c>
      <c r="C51" s="13" t="s">
        <v>74</v>
      </c>
      <c r="D51" s="15"/>
      <c r="E51" s="38"/>
      <c r="F51" s="38"/>
      <c r="G51" s="45">
        <f>SUM(G8:G50)</f>
        <v>106948.22019157662</v>
      </c>
      <c r="H51" s="109"/>
      <c r="I51" s="45">
        <f>SUM(I8:I50)</f>
        <v>108631.98551682227</v>
      </c>
      <c r="J51" s="45"/>
      <c r="K51" s="45">
        <f>SUM(K8:K50)</f>
        <v>122782.99810882861</v>
      </c>
    </row>
    <row r="52" spans="2:11" ht="18.75" customHeight="1">
      <c r="B52" s="212">
        <v>35</v>
      </c>
      <c r="C52" s="17" t="s">
        <v>75</v>
      </c>
      <c r="D52" s="51"/>
      <c r="E52" s="38"/>
      <c r="F52" s="38"/>
      <c r="G52" s="109">
        <f>G51</f>
        <v>106948.22019157662</v>
      </c>
      <c r="H52" s="35"/>
      <c r="I52" s="109">
        <f>I51</f>
        <v>108631.98551682227</v>
      </c>
      <c r="J52" s="35"/>
      <c r="K52" s="109">
        <f>K51</f>
        <v>122782.99810882861</v>
      </c>
    </row>
    <row r="53" spans="2:4" ht="12.75">
      <c r="B53" s="61"/>
      <c r="C53" s="61"/>
      <c r="D53" s="61"/>
    </row>
    <row r="54" spans="3:4" ht="40.5" customHeight="1">
      <c r="C54" s="234" t="s">
        <v>253</v>
      </c>
      <c r="D54" s="234"/>
    </row>
    <row r="55" spans="2:4" ht="12.75">
      <c r="B55" s="61"/>
      <c r="C55" s="62"/>
      <c r="D55" s="62"/>
    </row>
    <row r="56" spans="2:4" ht="12.75">
      <c r="B56" s="61"/>
      <c r="C56" s="62"/>
      <c r="D56" s="62"/>
    </row>
    <row r="57" spans="2:4" ht="12.75">
      <c r="B57" s="61"/>
      <c r="C57" s="62"/>
      <c r="D57" s="62"/>
    </row>
    <row r="58" spans="2:4" ht="12.75">
      <c r="B58" s="61"/>
      <c r="C58" s="62"/>
      <c r="D58" s="62"/>
    </row>
    <row r="59" spans="3:4" ht="12.75">
      <c r="C59" s="25"/>
      <c r="D59" s="25"/>
    </row>
  </sheetData>
  <sheetProtection/>
  <mergeCells count="13">
    <mergeCell ref="C3:G3"/>
    <mergeCell ref="C2:F2"/>
    <mergeCell ref="B26:B30"/>
    <mergeCell ref="B12:B13"/>
    <mergeCell ref="F6:G6"/>
    <mergeCell ref="B15:B18"/>
    <mergeCell ref="B9:B11"/>
    <mergeCell ref="E6:E7"/>
    <mergeCell ref="H6:I6"/>
    <mergeCell ref="J6:K6"/>
    <mergeCell ref="B6:B7"/>
    <mergeCell ref="C6:C7"/>
    <mergeCell ref="D6:D7"/>
  </mergeCells>
  <printOptions/>
  <pageMargins left="0.63" right="0.17" top="0.2" bottom="0.16" header="0.16" footer="0.16"/>
  <pageSetup horizontalDpi="600" verticalDpi="600" orientation="landscape" paperSize="9" scale="57" r:id="rId1"/>
  <headerFooter alignWithMargins="0">
    <oddFooter>&amp;L&amp;8&amp;Z&amp;F</oddFooter>
  </headerFooter>
</worksheet>
</file>

<file path=xl/worksheets/sheet9.xml><?xml version="1.0" encoding="utf-8"?>
<worksheet xmlns="http://schemas.openxmlformats.org/spreadsheetml/2006/main" xmlns:r="http://schemas.openxmlformats.org/officeDocument/2006/relationships">
  <sheetPr>
    <tabColor indexed="33"/>
  </sheetPr>
  <dimension ref="A2:G30"/>
  <sheetViews>
    <sheetView zoomScalePageLayoutView="0" workbookViewId="0" topLeftCell="A1">
      <pane xSplit="4" ySplit="6" topLeftCell="E16"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6.140625" style="0" customWidth="1"/>
    <col min="2" max="2" width="65.28125" style="0" customWidth="1"/>
    <col min="3" max="3" width="6.57421875" style="0" customWidth="1"/>
    <col min="4" max="4" width="6.8515625" style="0" customWidth="1"/>
    <col min="6" max="6" width="12.00390625" style="0" bestFit="1" customWidth="1"/>
  </cols>
  <sheetData>
    <row r="1" ht="12.75" customHeight="1"/>
    <row r="2" spans="1:6" ht="23.25" customHeight="1">
      <c r="A2" s="8"/>
      <c r="B2" s="337" t="s">
        <v>213</v>
      </c>
      <c r="C2" s="337"/>
      <c r="D2" s="337"/>
      <c r="E2" s="188"/>
      <c r="F2" s="188"/>
    </row>
    <row r="3" spans="1:6" ht="21.75" customHeight="1">
      <c r="A3" s="8"/>
      <c r="B3" s="327" t="s">
        <v>133</v>
      </c>
      <c r="C3" s="327"/>
      <c r="D3" s="327"/>
      <c r="E3" s="327"/>
      <c r="F3" s="215"/>
    </row>
    <row r="4" spans="1:6" ht="13.5" customHeight="1">
      <c r="A4" s="8"/>
      <c r="B4" s="167"/>
      <c r="C4" s="167"/>
      <c r="D4" s="167"/>
      <c r="E4" s="167"/>
      <c r="F4" s="215"/>
    </row>
    <row r="5" spans="1:6" ht="21.75" customHeight="1">
      <c r="A5" s="8"/>
      <c r="B5" s="167"/>
      <c r="C5" s="167"/>
      <c r="D5" s="167"/>
      <c r="E5" s="364" t="s">
        <v>382</v>
      </c>
      <c r="F5" s="364"/>
    </row>
    <row r="6" spans="1:6" ht="19.5" customHeight="1">
      <c r="A6" s="14" t="s">
        <v>0</v>
      </c>
      <c r="B6" s="10" t="s">
        <v>1</v>
      </c>
      <c r="C6" s="10" t="s">
        <v>2</v>
      </c>
      <c r="D6" s="10" t="s">
        <v>76</v>
      </c>
      <c r="E6" s="35" t="s">
        <v>80</v>
      </c>
      <c r="F6" s="35" t="s">
        <v>81</v>
      </c>
    </row>
    <row r="7" spans="1:6" ht="20.25" customHeight="1">
      <c r="A7" s="47">
        <v>1</v>
      </c>
      <c r="B7" s="11" t="s">
        <v>8</v>
      </c>
      <c r="C7" s="9" t="s">
        <v>21</v>
      </c>
      <c r="D7" s="24">
        <v>4</v>
      </c>
      <c r="E7" s="39">
        <v>241.0729531128008</v>
      </c>
      <c r="F7" s="39">
        <v>964.2918124512032</v>
      </c>
    </row>
    <row r="8" spans="1:6" ht="20.25" customHeight="1">
      <c r="A8" s="47">
        <v>2</v>
      </c>
      <c r="B8" s="11" t="s">
        <v>91</v>
      </c>
      <c r="C8" s="9" t="s">
        <v>21</v>
      </c>
      <c r="D8" s="24">
        <v>3</v>
      </c>
      <c r="E8" s="39">
        <v>90.38878102239075</v>
      </c>
      <c r="F8" s="39">
        <v>271.16634306717225</v>
      </c>
    </row>
    <row r="9" spans="1:7" ht="20.25" customHeight="1">
      <c r="A9" s="47">
        <v>3</v>
      </c>
      <c r="B9" s="11" t="s">
        <v>241</v>
      </c>
      <c r="C9" s="9" t="s">
        <v>21</v>
      </c>
      <c r="D9" s="24">
        <v>4</v>
      </c>
      <c r="E9" s="39">
        <v>180.7775620447815</v>
      </c>
      <c r="F9" s="39">
        <v>723.110248179126</v>
      </c>
      <c r="G9" s="30"/>
    </row>
    <row r="10" spans="1:6" ht="20.25" customHeight="1">
      <c r="A10" s="47">
        <v>4</v>
      </c>
      <c r="B10" s="11" t="s">
        <v>61</v>
      </c>
      <c r="C10" s="9" t="s">
        <v>21</v>
      </c>
      <c r="D10" s="24">
        <v>2</v>
      </c>
      <c r="E10" s="39">
        <v>271.16634306717225</v>
      </c>
      <c r="F10" s="39">
        <v>542.3326861343445</v>
      </c>
    </row>
    <row r="11" spans="1:6" ht="20.25" customHeight="1">
      <c r="A11" s="47">
        <v>5</v>
      </c>
      <c r="B11" s="11" t="s">
        <v>254</v>
      </c>
      <c r="C11" s="9" t="s">
        <v>21</v>
      </c>
      <c r="D11" s="24">
        <v>4</v>
      </c>
      <c r="E11" s="39">
        <v>451.9439051119537</v>
      </c>
      <c r="F11" s="39">
        <v>1807.7756204478148</v>
      </c>
    </row>
    <row r="12" spans="1:6" ht="20.25" customHeight="1">
      <c r="A12" s="47">
        <v>6</v>
      </c>
      <c r="B12" s="11" t="s">
        <v>49</v>
      </c>
      <c r="C12" s="9" t="s">
        <v>29</v>
      </c>
      <c r="D12" s="24">
        <v>42</v>
      </c>
      <c r="E12" s="39">
        <v>14.46220496358252</v>
      </c>
      <c r="F12" s="39">
        <v>607.4126084704659</v>
      </c>
    </row>
    <row r="13" spans="1:6" ht="20.25" customHeight="1">
      <c r="A13" s="47">
        <v>7</v>
      </c>
      <c r="B13" s="11" t="s">
        <v>242</v>
      </c>
      <c r="C13" s="9" t="s">
        <v>79</v>
      </c>
      <c r="D13" s="24">
        <v>1</v>
      </c>
      <c r="E13" s="39">
        <v>225.97195255597686</v>
      </c>
      <c r="F13" s="39">
        <v>225.97195255597686</v>
      </c>
    </row>
    <row r="14" spans="1:6" ht="20.25" customHeight="1">
      <c r="A14" s="47">
        <v>8</v>
      </c>
      <c r="B14" s="13" t="s">
        <v>243</v>
      </c>
      <c r="C14" s="15" t="s">
        <v>79</v>
      </c>
      <c r="D14" s="217">
        <v>1</v>
      </c>
      <c r="E14" s="39">
        <v>180.7775620447815</v>
      </c>
      <c r="F14" s="39">
        <v>180.7775620447815</v>
      </c>
    </row>
    <row r="15" spans="1:6" ht="20.25" customHeight="1">
      <c r="A15" s="47">
        <v>9</v>
      </c>
      <c r="B15" s="13" t="s">
        <v>244</v>
      </c>
      <c r="C15" s="15" t="s">
        <v>79</v>
      </c>
      <c r="D15" s="217">
        <v>1</v>
      </c>
      <c r="E15" s="39">
        <v>180.7775620447815</v>
      </c>
      <c r="F15" s="39">
        <v>180.7775620447815</v>
      </c>
    </row>
    <row r="16" spans="1:6" ht="20.25" customHeight="1">
      <c r="A16" s="47">
        <v>10</v>
      </c>
      <c r="B16" s="13" t="s">
        <v>245</v>
      </c>
      <c r="C16" s="15" t="s">
        <v>79</v>
      </c>
      <c r="D16" s="217">
        <v>1</v>
      </c>
      <c r="E16" s="39">
        <v>135.58317153358612</v>
      </c>
      <c r="F16" s="39">
        <v>135.58317153358612</v>
      </c>
    </row>
    <row r="17" spans="1:6" ht="20.25" customHeight="1">
      <c r="A17" s="47">
        <v>11</v>
      </c>
      <c r="B17" s="13" t="s">
        <v>92</v>
      </c>
      <c r="C17" s="19" t="s">
        <v>78</v>
      </c>
      <c r="D17" s="19" t="s">
        <v>78</v>
      </c>
      <c r="E17" s="39" t="s">
        <v>78</v>
      </c>
      <c r="F17" s="39">
        <v>1004.4706379700034</v>
      </c>
    </row>
    <row r="18" spans="1:6" ht="20.25" customHeight="1">
      <c r="A18" s="47">
        <v>12</v>
      </c>
      <c r="B18" s="13" t="s">
        <v>64</v>
      </c>
      <c r="C18" s="19" t="s">
        <v>78</v>
      </c>
      <c r="D18" s="19" t="s">
        <v>78</v>
      </c>
      <c r="E18" s="39" t="s">
        <v>78</v>
      </c>
      <c r="F18" s="39">
        <v>10044.706379700034</v>
      </c>
    </row>
    <row r="19" spans="1:6" ht="20.25" customHeight="1">
      <c r="A19" s="47">
        <v>13</v>
      </c>
      <c r="B19" s="13" t="s">
        <v>65</v>
      </c>
      <c r="C19" s="19" t="s">
        <v>21</v>
      </c>
      <c r="D19" s="216">
        <v>1</v>
      </c>
      <c r="E19" s="39">
        <v>1807.7756204478148</v>
      </c>
      <c r="F19" s="39">
        <v>1807.7756204478148</v>
      </c>
    </row>
    <row r="20" spans="1:6" ht="20.25" customHeight="1">
      <c r="A20" s="47">
        <v>14</v>
      </c>
      <c r="B20" s="13" t="s">
        <v>250</v>
      </c>
      <c r="C20" s="19" t="s">
        <v>78</v>
      </c>
      <c r="D20" s="19" t="s">
        <v>78</v>
      </c>
      <c r="E20" s="39" t="s">
        <v>78</v>
      </c>
      <c r="F20" s="39">
        <v>1406.2588931580049</v>
      </c>
    </row>
    <row r="21" spans="1:6" ht="20.25" customHeight="1">
      <c r="A21" s="47">
        <v>15</v>
      </c>
      <c r="B21" s="13" t="s">
        <v>251</v>
      </c>
      <c r="C21" s="19" t="s">
        <v>78</v>
      </c>
      <c r="D21" s="19" t="s">
        <v>78</v>
      </c>
      <c r="E21" s="39" t="s">
        <v>78</v>
      </c>
      <c r="F21" s="39">
        <v>602.682382782002</v>
      </c>
    </row>
    <row r="22" spans="1:6" ht="20.25" customHeight="1">
      <c r="A22" s="47">
        <v>16</v>
      </c>
      <c r="B22" s="13" t="s">
        <v>67</v>
      </c>
      <c r="C22" s="19" t="s">
        <v>78</v>
      </c>
      <c r="D22" s="19" t="s">
        <v>78</v>
      </c>
      <c r="E22" s="39" t="s">
        <v>78</v>
      </c>
      <c r="F22" s="39">
        <v>602.682382782002</v>
      </c>
    </row>
    <row r="23" spans="1:6" ht="16.5" customHeight="1">
      <c r="A23" s="2"/>
      <c r="B23" s="17" t="s">
        <v>75</v>
      </c>
      <c r="C23" s="19"/>
      <c r="D23" s="19"/>
      <c r="E23" s="4"/>
      <c r="F23" s="45">
        <f>SUM(F7:F22)</f>
        <v>21107.775863769108</v>
      </c>
    </row>
    <row r="25" spans="1:4" ht="40.5" customHeight="1">
      <c r="A25" s="365" t="s">
        <v>255</v>
      </c>
      <c r="B25" s="365"/>
      <c r="C25" s="365"/>
      <c r="D25" s="365"/>
    </row>
    <row r="26" spans="1:4" ht="12.75" customHeight="1">
      <c r="A26" s="63"/>
      <c r="B26" s="63"/>
      <c r="C26" s="63"/>
      <c r="D26" s="63"/>
    </row>
    <row r="27" spans="1:4" ht="12.75" customHeight="1">
      <c r="A27" s="63"/>
      <c r="B27" s="63"/>
      <c r="C27" s="63"/>
      <c r="D27" s="63"/>
    </row>
    <row r="28" spans="1:4" ht="12.75">
      <c r="A28" s="63"/>
      <c r="B28" s="63"/>
      <c r="C28" s="63"/>
      <c r="D28" s="63"/>
    </row>
    <row r="29" spans="1:4" ht="12.75">
      <c r="A29" s="63"/>
      <c r="B29" s="63"/>
      <c r="C29" s="63"/>
      <c r="D29" s="63"/>
    </row>
    <row r="30" spans="1:4" ht="12.75">
      <c r="A30" s="63"/>
      <c r="B30" s="63"/>
      <c r="C30" s="63"/>
      <c r="D30" s="63"/>
    </row>
  </sheetData>
  <sheetProtection/>
  <mergeCells count="4">
    <mergeCell ref="B2:D2"/>
    <mergeCell ref="B3:E3"/>
    <mergeCell ref="E5:F5"/>
    <mergeCell ref="A25:D25"/>
  </mergeCells>
  <printOptions/>
  <pageMargins left="0.98" right="0.16" top="0.38" bottom="0.32" header="0.23" footer="0.17"/>
  <pageSetup horizontalDpi="600" verticalDpi="600" orientation="landscape" paperSize="9" scale="110" r:id="rId1"/>
  <headerFooter alignWithMargins="0">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89326879</cp:lastModifiedBy>
  <cp:lastPrinted>2015-08-05T06:22:54Z</cp:lastPrinted>
  <dcterms:created xsi:type="dcterms:W3CDTF">1996-10-14T23:33:28Z</dcterms:created>
  <dcterms:modified xsi:type="dcterms:W3CDTF">2015-08-06T14:06:41Z</dcterms:modified>
  <cp:category/>
  <cp:version/>
  <cp:contentType/>
  <cp:contentStatus/>
</cp:coreProperties>
</file>